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velKSIndustry\Documents\Economic Impact\"/>
    </mc:Choice>
  </mc:AlternateContent>
  <bookViews>
    <workbookView xWindow="0" yWindow="0" windowWidth="15300" windowHeight="7050"/>
  </bookViews>
  <sheets>
    <sheet name="Eastern detail" sheetId="24" r:id="rId1"/>
    <sheet name="Eastern" sheetId="3" r:id="rId2"/>
    <sheet name="Eastern Emp" sheetId="16" r:id="rId3"/>
    <sheet name="Eastern Wages" sheetId="20" r:id="rId4"/>
    <sheet name="Flint detail" sheetId="25" r:id="rId5"/>
    <sheet name="Flint" sheetId="13" r:id="rId6"/>
    <sheet name="Flint Emp" sheetId="17" r:id="rId7"/>
    <sheet name="Flint Wages" sheetId="21" r:id="rId8"/>
    <sheet name="Central detail" sheetId="26" r:id="rId9"/>
    <sheet name="Central" sheetId="14" r:id="rId10"/>
    <sheet name="Central Emp" sheetId="18" r:id="rId11"/>
    <sheet name="Central Wages" sheetId="22" r:id="rId12"/>
    <sheet name="Western detail" sheetId="27" r:id="rId13"/>
    <sheet name="Western" sheetId="15" r:id="rId14"/>
    <sheet name="Western Emp" sheetId="19" r:id="rId15"/>
    <sheet name="Western Wages" sheetId="23" r:id="rId16"/>
  </sheets>
  <calcPr calcId="152511"/>
</workbook>
</file>

<file path=xl/calcChain.xml><?xml version="1.0" encoding="utf-8"?>
<calcChain xmlns="http://schemas.openxmlformats.org/spreadsheetml/2006/main">
  <c r="C24" i="21" l="1"/>
  <c r="D24" i="21"/>
  <c r="J40" i="27" l="1"/>
  <c r="G40" i="27"/>
  <c r="F40" i="27"/>
  <c r="E40" i="27"/>
  <c r="D40" i="27"/>
  <c r="C40" i="27"/>
  <c r="H39" i="27"/>
  <c r="H38" i="27"/>
  <c r="H37" i="27"/>
  <c r="H36" i="27"/>
  <c r="H35" i="27"/>
  <c r="H34" i="27"/>
  <c r="H33" i="27"/>
  <c r="H32" i="27"/>
  <c r="H31" i="27"/>
  <c r="H30" i="27"/>
  <c r="H27" i="27"/>
  <c r="H26" i="27"/>
  <c r="H23" i="27"/>
  <c r="H22" i="27"/>
  <c r="H20" i="27"/>
  <c r="H19" i="27"/>
  <c r="H18" i="27"/>
  <c r="H16" i="27"/>
  <c r="H15" i="27"/>
  <c r="H14" i="27"/>
  <c r="H12" i="27"/>
  <c r="H11" i="27"/>
  <c r="H10" i="27"/>
  <c r="H8" i="27"/>
  <c r="H7" i="27"/>
  <c r="J34" i="26"/>
  <c r="G34" i="26"/>
  <c r="F34" i="26"/>
  <c r="E34" i="26"/>
  <c r="D34" i="26"/>
  <c r="C34" i="26"/>
  <c r="H33" i="26"/>
  <c r="H32" i="26"/>
  <c r="H30" i="26"/>
  <c r="H28" i="26"/>
  <c r="H26" i="26"/>
  <c r="H24" i="26"/>
  <c r="H22" i="26"/>
  <c r="H20" i="26"/>
  <c r="H18" i="26"/>
  <c r="H16" i="26"/>
  <c r="H14" i="26"/>
  <c r="H12" i="26"/>
  <c r="H10" i="26"/>
  <c r="H8" i="26"/>
  <c r="J23" i="25"/>
  <c r="F23" i="25"/>
  <c r="E23" i="25"/>
  <c r="D23" i="25"/>
  <c r="H31" i="24"/>
  <c r="H29" i="24"/>
  <c r="H27" i="24"/>
  <c r="H25" i="24"/>
  <c r="H23" i="24"/>
  <c r="H21" i="24"/>
  <c r="H19" i="24"/>
  <c r="H17" i="24"/>
  <c r="H15" i="24"/>
  <c r="H13" i="24"/>
  <c r="H12" i="24"/>
  <c r="H11" i="24"/>
  <c r="E32" i="24"/>
  <c r="H9" i="24"/>
  <c r="H8" i="24"/>
  <c r="G32" i="24"/>
  <c r="H7" i="24"/>
  <c r="H33" i="24"/>
  <c r="J32" i="24"/>
  <c r="H6" i="24"/>
  <c r="H10" i="24"/>
  <c r="H14" i="24"/>
  <c r="H16" i="24"/>
  <c r="H18" i="24"/>
  <c r="H20" i="24"/>
  <c r="H22" i="24"/>
  <c r="H24" i="24"/>
  <c r="H26" i="24"/>
  <c r="H28" i="24"/>
  <c r="H30" i="24"/>
  <c r="H9" i="27" l="1"/>
  <c r="H13" i="27"/>
  <c r="H17" i="27"/>
  <c r="H21" i="27"/>
  <c r="H24" i="27"/>
  <c r="H25" i="27"/>
  <c r="H28" i="27"/>
  <c r="H29" i="27"/>
  <c r="H41" i="27"/>
  <c r="H6" i="27"/>
  <c r="H9" i="26"/>
  <c r="H11" i="26"/>
  <c r="H13" i="26"/>
  <c r="H15" i="26"/>
  <c r="H17" i="26"/>
  <c r="H19" i="26"/>
  <c r="H21" i="26"/>
  <c r="H23" i="26"/>
  <c r="H25" i="26"/>
  <c r="H27" i="26"/>
  <c r="H29" i="26"/>
  <c r="H31" i="26"/>
  <c r="H35" i="26"/>
  <c r="H6" i="26"/>
  <c r="H34" i="26" s="1"/>
  <c r="H7" i="26"/>
  <c r="H8" i="25"/>
  <c r="H11" i="25"/>
  <c r="H12" i="25"/>
  <c r="H24" i="25"/>
  <c r="G23" i="25"/>
  <c r="H7" i="25"/>
  <c r="H15" i="25"/>
  <c r="H16" i="25"/>
  <c r="H19" i="25"/>
  <c r="H20" i="25"/>
  <c r="H9" i="25"/>
  <c r="H10" i="25"/>
  <c r="H13" i="25"/>
  <c r="H14" i="25"/>
  <c r="H17" i="25"/>
  <c r="H18" i="25"/>
  <c r="H21" i="25"/>
  <c r="H22" i="25"/>
  <c r="H6" i="25"/>
  <c r="C23" i="25"/>
  <c r="H32" i="24"/>
  <c r="F32" i="24"/>
  <c r="D32" i="24"/>
  <c r="C32" i="24"/>
  <c r="H40" i="27" l="1"/>
  <c r="H23" i="25"/>
  <c r="I41" i="19" l="1"/>
  <c r="I35" i="18"/>
  <c r="I24" i="17"/>
  <c r="I33" i="16"/>
  <c r="G41" i="19" l="1"/>
  <c r="G35" i="18"/>
  <c r="G24" i="17"/>
  <c r="G33" i="16"/>
  <c r="I24" i="13" l="1"/>
  <c r="I41" i="15"/>
  <c r="I35" i="14"/>
  <c r="I33" i="3"/>
  <c r="G33" i="3"/>
  <c r="G24" i="13"/>
  <c r="G41" i="15"/>
  <c r="G35" i="14"/>
  <c r="I9" i="18" l="1"/>
  <c r="G9" i="18"/>
  <c r="G12" i="16" l="1"/>
  <c r="I38" i="19"/>
  <c r="G9" i="19"/>
  <c r="I24" i="19"/>
  <c r="I25" i="18"/>
  <c r="I15" i="16"/>
  <c r="I31" i="18"/>
  <c r="G20" i="19"/>
  <c r="G19" i="19"/>
  <c r="G27" i="19"/>
  <c r="G6" i="19"/>
  <c r="I6" i="19"/>
  <c r="I36" i="19"/>
  <c r="I12" i="18"/>
  <c r="G12" i="18"/>
  <c r="I25" i="16"/>
  <c r="I12" i="19"/>
  <c r="G23" i="16"/>
  <c r="I23" i="16"/>
  <c r="I32" i="19"/>
  <c r="I19" i="17"/>
  <c r="G12" i="17"/>
  <c r="I12" i="17"/>
  <c r="G24" i="16"/>
  <c r="I30" i="18"/>
  <c r="G30" i="18"/>
  <c r="I28" i="19"/>
  <c r="G28" i="19"/>
  <c r="I12" i="16"/>
  <c r="I21" i="19"/>
  <c r="I23" i="18"/>
  <c r="I29" i="18"/>
  <c r="I33" i="19"/>
  <c r="I20" i="18"/>
  <c r="I31" i="16"/>
  <c r="I13" i="17"/>
  <c r="I37" i="19"/>
  <c r="I7" i="19"/>
  <c r="I20" i="16"/>
  <c r="I20" i="17"/>
  <c r="I11" i="16"/>
  <c r="G11" i="16"/>
  <c r="I14" i="18"/>
  <c r="I19" i="18"/>
  <c r="G11" i="19"/>
  <c r="I11" i="19"/>
  <c r="G27" i="16"/>
  <c r="I27" i="16"/>
  <c r="I22" i="18"/>
  <c r="G22" i="18"/>
  <c r="I14" i="16"/>
  <c r="G29" i="16"/>
  <c r="I29" i="16"/>
  <c r="I27" i="18"/>
  <c r="G27" i="18"/>
  <c r="G6" i="17"/>
  <c r="I6" i="17"/>
  <c r="I7" i="18"/>
  <c r="I25" i="19"/>
  <c r="G25" i="19"/>
  <c r="G8" i="19"/>
  <c r="I8" i="19"/>
  <c r="I8" i="17"/>
  <c r="G8" i="17"/>
  <c r="G15" i="16"/>
  <c r="I24" i="18"/>
  <c r="G18" i="16"/>
  <c r="I18" i="16"/>
  <c r="I26" i="16"/>
  <c r="I16" i="18"/>
  <c r="G16" i="18"/>
  <c r="I32" i="18"/>
  <c r="G32" i="18"/>
  <c r="I15" i="18"/>
  <c r="I39" i="19"/>
  <c r="I7" i="16"/>
  <c r="G28" i="16"/>
  <c r="I28" i="16"/>
  <c r="I9" i="17"/>
  <c r="G9" i="17"/>
  <c r="I17" i="19"/>
  <c r="G17" i="19"/>
  <c r="I18" i="18"/>
  <c r="I21" i="18"/>
  <c r="G21" i="18"/>
  <c r="G25" i="16" l="1"/>
  <c r="G31" i="18"/>
  <c r="G32" i="19"/>
  <c r="G15" i="18"/>
  <c r="G23" i="18"/>
  <c r="G20" i="17"/>
  <c r="G38" i="19"/>
  <c r="G39" i="19"/>
  <c r="G24" i="18"/>
  <c r="G33" i="19"/>
  <c r="G14" i="16"/>
  <c r="G26" i="16"/>
  <c r="G18" i="18"/>
  <c r="G36" i="19"/>
  <c r="G29" i="23"/>
  <c r="G30" i="23"/>
  <c r="G6" i="20"/>
  <c r="G21" i="20"/>
  <c r="G7" i="23"/>
  <c r="G17" i="22"/>
  <c r="G21" i="21"/>
  <c r="G14" i="20"/>
  <c r="I13" i="19"/>
  <c r="G13" i="19"/>
  <c r="G12" i="20"/>
  <c r="I10" i="18"/>
  <c r="I21" i="17"/>
  <c r="G21" i="17"/>
  <c r="G8" i="16"/>
  <c r="I8" i="16"/>
  <c r="I23" i="19"/>
  <c r="G23" i="19"/>
  <c r="G11" i="18"/>
  <c r="I11" i="18"/>
  <c r="G14" i="23"/>
  <c r="G19" i="20"/>
  <c r="G8" i="22"/>
  <c r="G16" i="20"/>
  <c r="G22" i="20"/>
  <c r="G32" i="23"/>
  <c r="G33" i="22"/>
  <c r="G10" i="18"/>
  <c r="G18" i="20"/>
  <c r="G7" i="21"/>
  <c r="G9" i="23"/>
  <c r="G20" i="22"/>
  <c r="G27" i="22"/>
  <c r="G31" i="19"/>
  <c r="I31" i="19"/>
  <c r="G22" i="17"/>
  <c r="I22" i="17"/>
  <c r="G30" i="16"/>
  <c r="I30" i="16"/>
  <c r="I22" i="16"/>
  <c r="G22" i="16"/>
  <c r="G7" i="19"/>
  <c r="G26" i="18"/>
  <c r="I26" i="18"/>
  <c r="G29" i="18"/>
  <c r="I24" i="16"/>
  <c r="I17" i="16"/>
  <c r="G17" i="16"/>
  <c r="G17" i="17"/>
  <c r="I17" i="17"/>
  <c r="I9" i="19"/>
  <c r="G28" i="22"/>
  <c r="E34" i="18"/>
  <c r="G16" i="22"/>
  <c r="G10" i="23"/>
  <c r="G14" i="22"/>
  <c r="G22" i="22"/>
  <c r="G24" i="22"/>
  <c r="G13" i="16"/>
  <c r="I13" i="16"/>
  <c r="G6" i="18"/>
  <c r="I6" i="18"/>
  <c r="I17" i="18"/>
  <c r="G17" i="18"/>
  <c r="G30" i="19"/>
  <c r="I30" i="19"/>
  <c r="G19" i="16"/>
  <c r="I19" i="16"/>
  <c r="G19" i="18"/>
  <c r="I14" i="17"/>
  <c r="G14" i="17"/>
  <c r="G20" i="16"/>
  <c r="G10" i="19"/>
  <c r="I10" i="19"/>
  <c r="I7" i="17"/>
  <c r="G7" i="17"/>
  <c r="G29" i="22"/>
  <c r="I16" i="19"/>
  <c r="G16" i="19"/>
  <c r="G33" i="18"/>
  <c r="I33" i="18"/>
  <c r="G38" i="23"/>
  <c r="G19" i="23"/>
  <c r="G23" i="22"/>
  <c r="I18" i="19"/>
  <c r="G18" i="19"/>
  <c r="G7" i="16"/>
  <c r="I14" i="19"/>
  <c r="G14" i="19"/>
  <c r="I26" i="19"/>
  <c r="G26" i="19"/>
  <c r="G7" i="18"/>
  <c r="G16" i="17"/>
  <c r="I16" i="17"/>
  <c r="G14" i="18"/>
  <c r="I21" i="16"/>
  <c r="G21" i="16"/>
  <c r="I10" i="16"/>
  <c r="G10" i="16"/>
  <c r="G19" i="17"/>
  <c r="I27" i="19"/>
  <c r="I19" i="19"/>
  <c r="I20" i="19"/>
  <c r="I11" i="17"/>
  <c r="G11" i="17"/>
  <c r="G25" i="18"/>
  <c r="G13" i="18"/>
  <c r="I13" i="18"/>
  <c r="G10" i="21" l="1"/>
  <c r="G35" i="23"/>
  <c r="G15" i="23"/>
  <c r="G27" i="23"/>
  <c r="G26" i="22"/>
  <c r="G24" i="19"/>
  <c r="G18" i="23"/>
  <c r="G21" i="19"/>
  <c r="G10" i="20"/>
  <c r="G18" i="22"/>
  <c r="G39" i="23"/>
  <c r="G29" i="20"/>
  <c r="F34" i="18"/>
  <c r="H13" i="18" s="1"/>
  <c r="E34" i="22"/>
  <c r="E40" i="23"/>
  <c r="G17" i="23"/>
  <c r="I11" i="20"/>
  <c r="G22" i="23"/>
  <c r="E32" i="20"/>
  <c r="G20" i="21"/>
  <c r="G15" i="21"/>
  <c r="G8" i="23"/>
  <c r="G31" i="22"/>
  <c r="G9" i="21"/>
  <c r="I34" i="19"/>
  <c r="G34" i="19"/>
  <c r="F40" i="19"/>
  <c r="H22" i="19" s="1"/>
  <c r="E35" i="22"/>
  <c r="E24" i="21"/>
  <c r="E41" i="23"/>
  <c r="G11" i="22"/>
  <c r="I18" i="17"/>
  <c r="G18" i="17"/>
  <c r="I10" i="17"/>
  <c r="F23" i="17"/>
  <c r="G10" i="17"/>
  <c r="G12" i="19"/>
  <c r="G11" i="23"/>
  <c r="G27" i="20"/>
  <c r="I27" i="20"/>
  <c r="G10" i="22"/>
  <c r="G21" i="23"/>
  <c r="G30" i="22"/>
  <c r="G15" i="20"/>
  <c r="I15" i="20"/>
  <c r="I35" i="19"/>
  <c r="G35" i="19"/>
  <c r="G32" i="22"/>
  <c r="G12" i="22"/>
  <c r="G9" i="22"/>
  <c r="G37" i="19"/>
  <c r="G31" i="23"/>
  <c r="I26" i="20"/>
  <c r="G26" i="20"/>
  <c r="G15" i="19"/>
  <c r="I15" i="19"/>
  <c r="G15" i="17"/>
  <c r="I15" i="17"/>
  <c r="G31" i="16"/>
  <c r="G16" i="16"/>
  <c r="I16" i="16"/>
  <c r="G20" i="18"/>
  <c r="G11" i="20"/>
  <c r="I28" i="18"/>
  <c r="G28" i="18"/>
  <c r="G13" i="23"/>
  <c r="G26" i="23"/>
  <c r="I29" i="19"/>
  <c r="G29" i="19"/>
  <c r="G8" i="20"/>
  <c r="I8" i="20"/>
  <c r="G17" i="20"/>
  <c r="G7" i="20"/>
  <c r="G9" i="16"/>
  <c r="I9" i="16"/>
  <c r="G25" i="20"/>
  <c r="I25" i="20"/>
  <c r="E40" i="19"/>
  <c r="G23" i="23"/>
  <c r="G28" i="23"/>
  <c r="G23" i="20"/>
  <c r="I23" i="20"/>
  <c r="G24" i="20"/>
  <c r="I6" i="16"/>
  <c r="G6" i="16"/>
  <c r="F32" i="16"/>
  <c r="H6" i="16" s="1"/>
  <c r="G21" i="22"/>
  <c r="G28" i="20"/>
  <c r="I28" i="20"/>
  <c r="G13" i="20"/>
  <c r="I13" i="20"/>
  <c r="G34" i="23"/>
  <c r="I8" i="18"/>
  <c r="G8" i="18"/>
  <c r="G17" i="21"/>
  <c r="G33" i="23"/>
  <c r="G13" i="17"/>
  <c r="E23" i="17"/>
  <c r="G7" i="22"/>
  <c r="G12" i="23"/>
  <c r="I22" i="19"/>
  <c r="G22" i="19"/>
  <c r="G20" i="20"/>
  <c r="G6" i="21"/>
  <c r="E32" i="16"/>
  <c r="H33" i="18" l="1"/>
  <c r="H20" i="18"/>
  <c r="H25" i="18"/>
  <c r="H8" i="18"/>
  <c r="H28" i="18"/>
  <c r="H6" i="18"/>
  <c r="H22" i="18"/>
  <c r="H30" i="18"/>
  <c r="H17" i="18"/>
  <c r="H19" i="18"/>
  <c r="H9" i="18"/>
  <c r="H15" i="18"/>
  <c r="H12" i="18"/>
  <c r="H26" i="18"/>
  <c r="H32" i="18"/>
  <c r="H21" i="18"/>
  <c r="H29" i="18"/>
  <c r="H34" i="18"/>
  <c r="H10" i="18"/>
  <c r="H16" i="18"/>
  <c r="H14" i="18"/>
  <c r="H23" i="18"/>
  <c r="I34" i="18"/>
  <c r="I20" i="20"/>
  <c r="I24" i="20"/>
  <c r="I7" i="20"/>
  <c r="I17" i="20"/>
  <c r="H11" i="18"/>
  <c r="H24" i="18"/>
  <c r="H7" i="18"/>
  <c r="H18" i="18"/>
  <c r="H27" i="18"/>
  <c r="H31" i="18"/>
  <c r="G34" i="18"/>
  <c r="H29" i="19"/>
  <c r="F32" i="20"/>
  <c r="H25" i="20" s="1"/>
  <c r="H15" i="19"/>
  <c r="H35" i="19"/>
  <c r="F23" i="21"/>
  <c r="H17" i="21" s="1"/>
  <c r="D32" i="20"/>
  <c r="G14" i="21"/>
  <c r="G16" i="21"/>
  <c r="G11" i="21"/>
  <c r="G12" i="21"/>
  <c r="G37" i="23"/>
  <c r="G16" i="23"/>
  <c r="G22" i="21"/>
  <c r="G25" i="23"/>
  <c r="H20" i="16"/>
  <c r="I32" i="16"/>
  <c r="H32" i="16"/>
  <c r="G32" i="16"/>
  <c r="H15" i="16"/>
  <c r="H25" i="16"/>
  <c r="H23" i="16"/>
  <c r="H12" i="16"/>
  <c r="H14" i="16"/>
  <c r="H29" i="16"/>
  <c r="H26" i="16"/>
  <c r="H7" i="16"/>
  <c r="H31" i="16"/>
  <c r="H27" i="16"/>
  <c r="H28" i="16"/>
  <c r="H11" i="16"/>
  <c r="H18" i="16"/>
  <c r="H8" i="16"/>
  <c r="H19" i="16"/>
  <c r="H24" i="16"/>
  <c r="H17" i="16"/>
  <c r="H30" i="16"/>
  <c r="H22" i="16"/>
  <c r="H13" i="16"/>
  <c r="H21" i="16"/>
  <c r="H10" i="16"/>
  <c r="G13" i="22"/>
  <c r="H15" i="17"/>
  <c r="H23" i="17"/>
  <c r="I23" i="17"/>
  <c r="G23" i="17"/>
  <c r="H20" i="17"/>
  <c r="H6" i="17"/>
  <c r="H9" i="17"/>
  <c r="H19" i="17"/>
  <c r="H13" i="17"/>
  <c r="H12" i="17"/>
  <c r="H8" i="17"/>
  <c r="H16" i="17"/>
  <c r="H17" i="17"/>
  <c r="H14" i="17"/>
  <c r="H21" i="17"/>
  <c r="H22" i="17"/>
  <c r="H7" i="17"/>
  <c r="H11" i="17"/>
  <c r="H18" i="17"/>
  <c r="G36" i="23"/>
  <c r="F40" i="23"/>
  <c r="H25" i="23" s="1"/>
  <c r="G6" i="23"/>
  <c r="D34" i="22"/>
  <c r="G18" i="21"/>
  <c r="H9" i="16"/>
  <c r="H16" i="16"/>
  <c r="H10" i="17"/>
  <c r="G19" i="22"/>
  <c r="H7" i="19"/>
  <c r="I40" i="19"/>
  <c r="G40" i="19"/>
  <c r="H40" i="19"/>
  <c r="H12" i="19"/>
  <c r="H28" i="19"/>
  <c r="H33" i="19"/>
  <c r="H6" i="19"/>
  <c r="H36" i="19"/>
  <c r="H32" i="19"/>
  <c r="H21" i="19"/>
  <c r="H25" i="19"/>
  <c r="H39" i="19"/>
  <c r="H17" i="19"/>
  <c r="H24" i="19"/>
  <c r="H11" i="19"/>
  <c r="H38" i="19"/>
  <c r="H37" i="19"/>
  <c r="H8" i="19"/>
  <c r="H13" i="19"/>
  <c r="H23" i="19"/>
  <c r="H9" i="19"/>
  <c r="H31" i="19"/>
  <c r="H14" i="19"/>
  <c r="H26" i="19"/>
  <c r="H19" i="19"/>
  <c r="H30" i="19"/>
  <c r="H10" i="19"/>
  <c r="H18" i="19"/>
  <c r="H27" i="19"/>
  <c r="H20" i="19"/>
  <c r="H16" i="19"/>
  <c r="G31" i="20"/>
  <c r="I31" i="20"/>
  <c r="G24" i="23"/>
  <c r="G20" i="23"/>
  <c r="G13" i="21"/>
  <c r="I22" i="20"/>
  <c r="F35" i="22"/>
  <c r="I13" i="22" s="1"/>
  <c r="F41" i="23"/>
  <c r="I16" i="23" s="1"/>
  <c r="F24" i="21"/>
  <c r="I13" i="21" s="1"/>
  <c r="I33" i="20"/>
  <c r="G33" i="20"/>
  <c r="I29" i="20"/>
  <c r="I10" i="20"/>
  <c r="I12" i="20"/>
  <c r="I6" i="20"/>
  <c r="I21" i="20"/>
  <c r="I14" i="20"/>
  <c r="I19" i="20"/>
  <c r="I16" i="20"/>
  <c r="I18" i="20"/>
  <c r="G30" i="20"/>
  <c r="I30" i="20"/>
  <c r="G6" i="22"/>
  <c r="F34" i="22"/>
  <c r="H25" i="22" s="1"/>
  <c r="G25" i="22"/>
  <c r="H34" i="19"/>
  <c r="E23" i="21"/>
  <c r="G19" i="21"/>
  <c r="D23" i="21"/>
  <c r="G8" i="21"/>
  <c r="G9" i="20"/>
  <c r="I9" i="20"/>
  <c r="G15" i="22"/>
  <c r="H16" i="20" l="1"/>
  <c r="I15" i="22"/>
  <c r="H9" i="21"/>
  <c r="H8" i="21"/>
  <c r="G23" i="21"/>
  <c r="I6" i="22"/>
  <c r="H21" i="21"/>
  <c r="H16" i="21"/>
  <c r="H24" i="20"/>
  <c r="H8" i="20"/>
  <c r="H13" i="20"/>
  <c r="H22" i="21"/>
  <c r="H10" i="20"/>
  <c r="H13" i="21"/>
  <c r="H7" i="20"/>
  <c r="H23" i="21"/>
  <c r="H18" i="21"/>
  <c r="H7" i="21"/>
  <c r="H12" i="21"/>
  <c r="H14" i="21"/>
  <c r="H19" i="21"/>
  <c r="H20" i="20"/>
  <c r="H20" i="21"/>
  <c r="H31" i="20"/>
  <c r="H10" i="21"/>
  <c r="H19" i="20"/>
  <c r="H6" i="21"/>
  <c r="I8" i="21"/>
  <c r="I19" i="21"/>
  <c r="H15" i="20"/>
  <c r="H15" i="21"/>
  <c r="H11" i="21"/>
  <c r="G32" i="20"/>
  <c r="H22" i="20"/>
  <c r="H14" i="20"/>
  <c r="I32" i="20"/>
  <c r="H23" i="20"/>
  <c r="H30" i="20"/>
  <c r="I19" i="22"/>
  <c r="H11" i="20"/>
  <c r="H18" i="20"/>
  <c r="H21" i="20"/>
  <c r="H32" i="20"/>
  <c r="H9" i="20"/>
  <c r="H26" i="20"/>
  <c r="H27" i="20"/>
  <c r="H17" i="20"/>
  <c r="H28" i="20"/>
  <c r="H29" i="20"/>
  <c r="H12" i="20"/>
  <c r="H6" i="20"/>
  <c r="I11" i="21"/>
  <c r="G24" i="21"/>
  <c r="I24" i="21"/>
  <c r="I21" i="21"/>
  <c r="I7" i="21"/>
  <c r="I10" i="21"/>
  <c r="I9" i="21"/>
  <c r="I17" i="21"/>
  <c r="I6" i="21"/>
  <c r="I20" i="21"/>
  <c r="I15" i="21"/>
  <c r="H24" i="23"/>
  <c r="I18" i="21"/>
  <c r="I6" i="23"/>
  <c r="I41" i="23"/>
  <c r="G41" i="23"/>
  <c r="I15" i="23"/>
  <c r="I17" i="23"/>
  <c r="I30" i="23"/>
  <c r="I35" i="23"/>
  <c r="I7" i="23"/>
  <c r="I14" i="23"/>
  <c r="I9" i="23"/>
  <c r="I38" i="23"/>
  <c r="I29" i="23"/>
  <c r="I27" i="23"/>
  <c r="I10" i="23"/>
  <c r="I39" i="23"/>
  <c r="I18" i="23"/>
  <c r="I22" i="23"/>
  <c r="I32" i="23"/>
  <c r="I19" i="23"/>
  <c r="I21" i="23"/>
  <c r="I33" i="23"/>
  <c r="I28" i="23"/>
  <c r="I12" i="23"/>
  <c r="I31" i="23"/>
  <c r="I13" i="23"/>
  <c r="I26" i="23"/>
  <c r="I23" i="23"/>
  <c r="I8" i="23"/>
  <c r="I11" i="23"/>
  <c r="I34" i="23"/>
  <c r="I20" i="23"/>
  <c r="I24" i="23"/>
  <c r="H6" i="23"/>
  <c r="G40" i="23"/>
  <c r="I40" i="23"/>
  <c r="H40" i="23"/>
  <c r="H30" i="23"/>
  <c r="H35" i="23"/>
  <c r="H10" i="23"/>
  <c r="H39" i="23"/>
  <c r="H19" i="23"/>
  <c r="H29" i="23"/>
  <c r="H14" i="23"/>
  <c r="H9" i="23"/>
  <c r="H27" i="23"/>
  <c r="H18" i="23"/>
  <c r="H22" i="23"/>
  <c r="H32" i="23"/>
  <c r="H7" i="23"/>
  <c r="H15" i="23"/>
  <c r="H38" i="23"/>
  <c r="H17" i="23"/>
  <c r="H31" i="23"/>
  <c r="H34" i="23"/>
  <c r="H21" i="23"/>
  <c r="H13" i="23"/>
  <c r="H23" i="23"/>
  <c r="H8" i="23"/>
  <c r="H11" i="23"/>
  <c r="H33" i="23"/>
  <c r="H26" i="23"/>
  <c r="H28" i="23"/>
  <c r="H12" i="23"/>
  <c r="H36" i="23"/>
  <c r="I12" i="21"/>
  <c r="H13" i="22"/>
  <c r="H34" i="22"/>
  <c r="G34" i="22"/>
  <c r="I34" i="22"/>
  <c r="H17" i="22"/>
  <c r="H27" i="22"/>
  <c r="H22" i="22"/>
  <c r="H29" i="22"/>
  <c r="H33" i="22"/>
  <c r="H24" i="22"/>
  <c r="H18" i="22"/>
  <c r="H16" i="22"/>
  <c r="H8" i="22"/>
  <c r="H31" i="22"/>
  <c r="H20" i="22"/>
  <c r="H28" i="22"/>
  <c r="H23" i="22"/>
  <c r="H14" i="22"/>
  <c r="H11" i="22"/>
  <c r="H21" i="22"/>
  <c r="H30" i="22"/>
  <c r="H9" i="22"/>
  <c r="H10" i="22"/>
  <c r="H7" i="22"/>
  <c r="H26" i="22"/>
  <c r="H32" i="22"/>
  <c r="H12" i="22"/>
  <c r="H15" i="22"/>
  <c r="I25" i="22"/>
  <c r="G35" i="22"/>
  <c r="I35" i="22"/>
  <c r="I8" i="22"/>
  <c r="I28" i="22"/>
  <c r="I24" i="22"/>
  <c r="I11" i="22"/>
  <c r="I14" i="22"/>
  <c r="I22" i="22"/>
  <c r="I31" i="22"/>
  <c r="I33" i="22"/>
  <c r="I20" i="22"/>
  <c r="I17" i="22"/>
  <c r="I18" i="22"/>
  <c r="I27" i="22"/>
  <c r="I16" i="22"/>
  <c r="I23" i="22"/>
  <c r="I29" i="22"/>
  <c r="I12" i="22"/>
  <c r="I9" i="22"/>
  <c r="I21" i="22"/>
  <c r="I30" i="22"/>
  <c r="I32" i="22"/>
  <c r="I10" i="22"/>
  <c r="I7" i="22"/>
  <c r="I26" i="22"/>
  <c r="H20" i="23"/>
  <c r="H19" i="22"/>
  <c r="I36" i="23"/>
  <c r="I23" i="21"/>
  <c r="I22" i="21"/>
  <c r="I37" i="23"/>
  <c r="I16" i="21"/>
  <c r="H6" i="22"/>
  <c r="I25" i="23"/>
  <c r="H16" i="23"/>
  <c r="H37" i="23"/>
  <c r="I14" i="21"/>
  <c r="C32" i="20" l="1"/>
  <c r="C23" i="21"/>
  <c r="C34" i="22"/>
  <c r="I7" i="15" l="1"/>
  <c r="G7" i="15" l="1"/>
  <c r="C40" i="15" l="1"/>
  <c r="C34" i="14"/>
  <c r="C32" i="3" l="1"/>
  <c r="C23" i="13"/>
  <c r="G31" i="14"/>
  <c r="I31" i="14"/>
  <c r="I7" i="3"/>
  <c r="G7" i="3"/>
  <c r="I27" i="15"/>
  <c r="G27" i="15"/>
  <c r="G27" i="14"/>
  <c r="I27" i="14"/>
  <c r="I33" i="15"/>
  <c r="G33" i="15"/>
  <c r="I11" i="3"/>
  <c r="G11" i="3"/>
  <c r="G26" i="3"/>
  <c r="I26" i="3"/>
  <c r="G22" i="14"/>
  <c r="I22" i="14"/>
  <c r="G6" i="15"/>
  <c r="I6" i="15"/>
  <c r="F40" i="15"/>
  <c r="H33" i="15" s="1"/>
  <c r="G22" i="3"/>
  <c r="I22" i="3"/>
  <c r="I19" i="3"/>
  <c r="G19" i="3"/>
  <c r="I9" i="13"/>
  <c r="G9" i="13"/>
  <c r="I28" i="15"/>
  <c r="G28" i="15"/>
  <c r="H28" i="15"/>
  <c r="I16" i="13"/>
  <c r="G16" i="13"/>
  <c r="G28" i="14"/>
  <c r="I28" i="14"/>
  <c r="G12" i="3"/>
  <c r="I12" i="3"/>
  <c r="I21" i="3"/>
  <c r="G21" i="3"/>
  <c r="G25" i="15"/>
  <c r="I25" i="15"/>
  <c r="I6" i="3"/>
  <c r="F32" i="3"/>
  <c r="H7" i="3" s="1"/>
  <c r="G6" i="3"/>
  <c r="G24" i="14"/>
  <c r="I24" i="14"/>
  <c r="I26" i="15"/>
  <c r="G26" i="15"/>
  <c r="G39" i="15"/>
  <c r="I39" i="15"/>
  <c r="I38" i="15"/>
  <c r="G38" i="15"/>
  <c r="D40" i="15"/>
  <c r="G10" i="13"/>
  <c r="I10" i="13"/>
  <c r="I25" i="3"/>
  <c r="G25" i="3"/>
  <c r="G33" i="14"/>
  <c r="I33" i="14"/>
  <c r="G18" i="13"/>
  <c r="I18" i="13"/>
  <c r="E32" i="3"/>
  <c r="I17" i="15"/>
  <c r="G17" i="15"/>
  <c r="I8" i="14"/>
  <c r="G8" i="14"/>
  <c r="I23" i="14"/>
  <c r="G23" i="14"/>
  <c r="I30" i="3"/>
  <c r="G30" i="3"/>
  <c r="I9" i="3"/>
  <c r="G9" i="3"/>
  <c r="I15" i="3"/>
  <c r="G15" i="3"/>
  <c r="G23" i="15"/>
  <c r="I23" i="15"/>
  <c r="G7" i="14"/>
  <c r="I7" i="14"/>
  <c r="I11" i="14"/>
  <c r="G11" i="14"/>
  <c r="I35" i="15"/>
  <c r="G35" i="15"/>
  <c r="G13" i="13"/>
  <c r="I13" i="13"/>
  <c r="I6" i="13"/>
  <c r="G6" i="13"/>
  <c r="I13" i="15"/>
  <c r="G13" i="15"/>
  <c r="G14" i="14"/>
  <c r="I14" i="14"/>
  <c r="D34" i="14"/>
  <c r="I12" i="14"/>
  <c r="G12" i="14"/>
  <c r="G13" i="14"/>
  <c r="I13" i="14"/>
  <c r="G15" i="14"/>
  <c r="I15" i="14"/>
  <c r="I29" i="3"/>
  <c r="G29" i="3"/>
  <c r="I22" i="13"/>
  <c r="G22" i="13"/>
  <c r="G15" i="13"/>
  <c r="I15" i="13"/>
  <c r="G34" i="15"/>
  <c r="I34" i="15"/>
  <c r="G18" i="15"/>
  <c r="I18" i="15"/>
  <c r="G7" i="13"/>
  <c r="I7" i="13"/>
  <c r="I14" i="13"/>
  <c r="G14" i="13"/>
  <c r="I11" i="15"/>
  <c r="G11" i="15"/>
  <c r="H11" i="15"/>
  <c r="G19" i="13"/>
  <c r="I19" i="13"/>
  <c r="G31" i="15"/>
  <c r="I31" i="15"/>
  <c r="I19" i="15"/>
  <c r="G19" i="15"/>
  <c r="I10" i="3"/>
  <c r="G10" i="3"/>
  <c r="I8" i="3"/>
  <c r="G8" i="3"/>
  <c r="H8" i="3"/>
  <c r="G26" i="14"/>
  <c r="I26" i="14"/>
  <c r="I21" i="13"/>
  <c r="G21" i="13"/>
  <c r="I31" i="3"/>
  <c r="G31" i="3"/>
  <c r="G13" i="3"/>
  <c r="I13" i="3"/>
  <c r="G14" i="3"/>
  <c r="I14" i="3"/>
  <c r="G24" i="15"/>
  <c r="I24" i="15"/>
  <c r="G16" i="14"/>
  <c r="I16" i="14"/>
  <c r="I9" i="14"/>
  <c r="G9" i="14"/>
  <c r="I37" i="15"/>
  <c r="G37" i="15"/>
  <c r="I18" i="14"/>
  <c r="G18" i="14"/>
  <c r="I21" i="14"/>
  <c r="G21" i="14"/>
  <c r="I32" i="14"/>
  <c r="G32" i="14"/>
  <c r="G17" i="13"/>
  <c r="I17" i="13"/>
  <c r="I15" i="15"/>
  <c r="G15" i="15"/>
  <c r="I16" i="3"/>
  <c r="H16" i="3"/>
  <c r="G16" i="3"/>
  <c r="G11" i="13"/>
  <c r="I11" i="13"/>
  <c r="I20" i="15"/>
  <c r="G20" i="15"/>
  <c r="I29" i="15"/>
  <c r="G29" i="15"/>
  <c r="G22" i="15"/>
  <c r="H22" i="15"/>
  <c r="I22" i="15"/>
  <c r="I8" i="15"/>
  <c r="G8" i="15"/>
  <c r="G20" i="14"/>
  <c r="I20" i="14"/>
  <c r="I10" i="15"/>
  <c r="H10" i="15"/>
  <c r="G10" i="15"/>
  <c r="I28" i="3"/>
  <c r="G28" i="3"/>
  <c r="G32" i="15"/>
  <c r="I32" i="15"/>
  <c r="I19" i="14"/>
  <c r="G19" i="14"/>
  <c r="G29" i="14"/>
  <c r="I29" i="14"/>
  <c r="G20" i="13"/>
  <c r="I20" i="13"/>
  <c r="G30" i="15"/>
  <c r="H30" i="15"/>
  <c r="I30" i="15"/>
  <c r="I12" i="15"/>
  <c r="G12" i="15"/>
  <c r="I24" i="3"/>
  <c r="G24" i="3"/>
  <c r="I30" i="14"/>
  <c r="G30" i="14"/>
  <c r="G14" i="15"/>
  <c r="I14" i="15"/>
  <c r="G17" i="3"/>
  <c r="I17" i="3"/>
  <c r="H17" i="3"/>
  <c r="I20" i="3"/>
  <c r="G20" i="3"/>
  <c r="H20" i="3"/>
  <c r="G25" i="14"/>
  <c r="I25" i="14"/>
  <c r="G9" i="15"/>
  <c r="I9" i="15"/>
  <c r="F34" i="14"/>
  <c r="H28" i="14" s="1"/>
  <c r="G6" i="14"/>
  <c r="I6" i="14"/>
  <c r="G8" i="13"/>
  <c r="I8" i="13"/>
  <c r="G23" i="3"/>
  <c r="I23" i="3"/>
  <c r="H23" i="3"/>
  <c r="G16" i="15"/>
  <c r="I16" i="15"/>
  <c r="H16" i="15"/>
  <c r="G10" i="14"/>
  <c r="I10" i="14"/>
  <c r="I36" i="15"/>
  <c r="G36" i="15"/>
  <c r="G27" i="3"/>
  <c r="I27" i="3"/>
  <c r="I17" i="14"/>
  <c r="G17" i="14"/>
  <c r="I21" i="15"/>
  <c r="G21" i="15"/>
  <c r="G18" i="3"/>
  <c r="I18" i="3"/>
  <c r="H18" i="3"/>
  <c r="D32" i="3"/>
  <c r="E40" i="15"/>
  <c r="E34" i="14"/>
  <c r="H32" i="15" l="1"/>
  <c r="H13" i="15"/>
  <c r="H14" i="15"/>
  <c r="H12" i="15"/>
  <c r="H15" i="15"/>
  <c r="H24" i="15"/>
  <c r="H20" i="15"/>
  <c r="H17" i="15"/>
  <c r="H29" i="15"/>
  <c r="H31" i="15"/>
  <c r="H9" i="3"/>
  <c r="H19" i="15"/>
  <c r="H36" i="15"/>
  <c r="H35" i="15"/>
  <c r="H21" i="15"/>
  <c r="H9" i="15"/>
  <c r="H28" i="3"/>
  <c r="H8" i="15"/>
  <c r="H25" i="15"/>
  <c r="H37" i="15"/>
  <c r="H18" i="15"/>
  <c r="H34" i="15"/>
  <c r="H23" i="15"/>
  <c r="H38" i="15"/>
  <c r="H39" i="15"/>
  <c r="H26" i="15"/>
  <c r="H27" i="3"/>
  <c r="H24" i="3"/>
  <c r="H29" i="3"/>
  <c r="H15" i="3"/>
  <c r="H30" i="3"/>
  <c r="H14" i="3"/>
  <c r="H13" i="3"/>
  <c r="H31" i="3"/>
  <c r="H10" i="3"/>
  <c r="H25" i="3"/>
  <c r="H6" i="3"/>
  <c r="H17" i="14"/>
  <c r="H10" i="14"/>
  <c r="H21" i="14"/>
  <c r="H18" i="14"/>
  <c r="H25" i="14"/>
  <c r="H30" i="14"/>
  <c r="H32" i="14"/>
  <c r="H14" i="14"/>
  <c r="H7" i="14"/>
  <c r="H8" i="14"/>
  <c r="H21" i="3"/>
  <c r="H19" i="3"/>
  <c r="H22" i="3"/>
  <c r="H6" i="15"/>
  <c r="I40" i="15"/>
  <c r="G40" i="15"/>
  <c r="I40" i="27" s="1"/>
  <c r="H40" i="15"/>
  <c r="H7" i="15"/>
  <c r="H22" i="14"/>
  <c r="H26" i="3"/>
  <c r="H11" i="3"/>
  <c r="H27" i="14"/>
  <c r="H27" i="15"/>
  <c r="H31" i="14"/>
  <c r="H33" i="14"/>
  <c r="H6" i="14"/>
  <c r="I34" i="14"/>
  <c r="H34" i="14"/>
  <c r="G34" i="14"/>
  <c r="I34" i="26" s="1"/>
  <c r="H29" i="14"/>
  <c r="H19" i="14"/>
  <c r="D23" i="13"/>
  <c r="H20" i="14"/>
  <c r="H9" i="14"/>
  <c r="H26" i="14"/>
  <c r="E23" i="13"/>
  <c r="H15" i="14"/>
  <c r="H13" i="14"/>
  <c r="H12" i="14"/>
  <c r="H12" i="3"/>
  <c r="I32" i="3"/>
  <c r="H32" i="3"/>
  <c r="G32" i="3"/>
  <c r="I32" i="24" s="1"/>
  <c r="H16" i="14"/>
  <c r="H11" i="14"/>
  <c r="H23" i="14"/>
  <c r="H24" i="14"/>
  <c r="D34" i="18" l="1"/>
  <c r="D32" i="16"/>
  <c r="D40" i="23"/>
  <c r="I12" i="13"/>
  <c r="G12" i="13"/>
  <c r="F23" i="13"/>
  <c r="D40" i="19"/>
  <c r="D23" i="17"/>
  <c r="C40" i="23" l="1"/>
  <c r="C32" i="16"/>
  <c r="C34" i="18"/>
  <c r="H12" i="13"/>
  <c r="G23" i="13"/>
  <c r="I23" i="25" s="1"/>
  <c r="H23" i="13"/>
  <c r="I23" i="13"/>
  <c r="H16" i="13"/>
  <c r="H10" i="13"/>
  <c r="H18" i="13"/>
  <c r="H6" i="13"/>
  <c r="H8" i="13"/>
  <c r="H7" i="13"/>
  <c r="H14" i="13"/>
  <c r="H19" i="13"/>
  <c r="H21" i="13"/>
  <c r="H17" i="13"/>
  <c r="H11" i="13"/>
  <c r="H22" i="13"/>
  <c r="H15" i="13"/>
  <c r="H9" i="13"/>
  <c r="H13" i="13"/>
  <c r="H20" i="13"/>
  <c r="C23" i="17"/>
  <c r="C40" i="19" l="1"/>
  <c r="D35" i="22"/>
  <c r="D41" i="23"/>
  <c r="C35" i="22"/>
  <c r="C41" i="23"/>
</calcChain>
</file>

<file path=xl/sharedStrings.xml><?xml version="1.0" encoding="utf-8"?>
<sst xmlns="http://schemas.openxmlformats.org/spreadsheetml/2006/main" count="1016" uniqueCount="236">
  <si>
    <t>Retail</t>
  </si>
  <si>
    <t>Total</t>
  </si>
  <si>
    <t>Employment</t>
  </si>
  <si>
    <t>County</t>
  </si>
  <si>
    <t>Share of State</t>
  </si>
  <si>
    <t>Growth Rate</t>
  </si>
  <si>
    <t>F&amp;B</t>
  </si>
  <si>
    <t>20021</t>
  </si>
  <si>
    <t>20099</t>
  </si>
  <si>
    <t>20125</t>
  </si>
  <si>
    <t>20019</t>
  </si>
  <si>
    <t>20037</t>
  </si>
  <si>
    <t>20133</t>
  </si>
  <si>
    <t>20205</t>
  </si>
  <si>
    <t>20011</t>
  </si>
  <si>
    <t>20001</t>
  </si>
  <si>
    <t>20207</t>
  </si>
  <si>
    <t>20107</t>
  </si>
  <si>
    <t>20003</t>
  </si>
  <si>
    <t>20031</t>
  </si>
  <si>
    <t>20121</t>
  </si>
  <si>
    <t>20059</t>
  </si>
  <si>
    <t>20139</t>
  </si>
  <si>
    <t>20091</t>
  </si>
  <si>
    <t>20045</t>
  </si>
  <si>
    <t>20177</t>
  </si>
  <si>
    <t>20085</t>
  </si>
  <si>
    <t>20087</t>
  </si>
  <si>
    <t>20103</t>
  </si>
  <si>
    <t>20209</t>
  </si>
  <si>
    <t>20005</t>
  </si>
  <si>
    <t>20043</t>
  </si>
  <si>
    <t>20013</t>
  </si>
  <si>
    <t>Eastern Wooded Hills</t>
  </si>
  <si>
    <t>Region Total</t>
  </si>
  <si>
    <t>Percent Change (2013/2012)</t>
  </si>
  <si>
    <t>Share of Region</t>
  </si>
  <si>
    <t>State Total</t>
  </si>
  <si>
    <t>20000</t>
  </si>
  <si>
    <t>Flint Hills</t>
  </si>
  <si>
    <t>20035</t>
  </si>
  <si>
    <t>20049</t>
  </si>
  <si>
    <t>20073</t>
  </si>
  <si>
    <t>20015</t>
  </si>
  <si>
    <t>20115</t>
  </si>
  <si>
    <t>20017</t>
  </si>
  <si>
    <t>20111</t>
  </si>
  <si>
    <t>20127</t>
  </si>
  <si>
    <t>20041</t>
  </si>
  <si>
    <t>20061</t>
  </si>
  <si>
    <t>20197</t>
  </si>
  <si>
    <t>20149</t>
  </si>
  <si>
    <t>20161</t>
  </si>
  <si>
    <t>20027</t>
  </si>
  <si>
    <t>20201</t>
  </si>
  <si>
    <t>20117</t>
  </si>
  <si>
    <t>20131</t>
  </si>
  <si>
    <t>Central Prairie</t>
  </si>
  <si>
    <t>20191</t>
  </si>
  <si>
    <t>20077</t>
  </si>
  <si>
    <t>20007</t>
  </si>
  <si>
    <t>20151</t>
  </si>
  <si>
    <t>20095</t>
  </si>
  <si>
    <t>20173</t>
  </si>
  <si>
    <t>20079</t>
  </si>
  <si>
    <t>20155</t>
  </si>
  <si>
    <t>20185</t>
  </si>
  <si>
    <t>20145</t>
  </si>
  <si>
    <t>20165</t>
  </si>
  <si>
    <t>20009</t>
  </si>
  <si>
    <t>20159</t>
  </si>
  <si>
    <t>20113</t>
  </si>
  <si>
    <t>20169</t>
  </si>
  <si>
    <t>20053</t>
  </si>
  <si>
    <t>20167</t>
  </si>
  <si>
    <t>20105</t>
  </si>
  <si>
    <t>20143</t>
  </si>
  <si>
    <t>20029</t>
  </si>
  <si>
    <t>20123</t>
  </si>
  <si>
    <t>20141</t>
  </si>
  <si>
    <t>20163</t>
  </si>
  <si>
    <t>20147</t>
  </si>
  <si>
    <t>20183</t>
  </si>
  <si>
    <t>20089</t>
  </si>
  <si>
    <t>20157</t>
  </si>
  <si>
    <t>20051</t>
  </si>
  <si>
    <t>Western High Plains</t>
  </si>
  <si>
    <t>20033</t>
  </si>
  <si>
    <t>20025</t>
  </si>
  <si>
    <t>20119</t>
  </si>
  <si>
    <t>20175</t>
  </si>
  <si>
    <t>20189</t>
  </si>
  <si>
    <t>20129</t>
  </si>
  <si>
    <t>20187</t>
  </si>
  <si>
    <t>20067</t>
  </si>
  <si>
    <t>20081</t>
  </si>
  <si>
    <t>20069</t>
  </si>
  <si>
    <t>20057</t>
  </si>
  <si>
    <t>20097</t>
  </si>
  <si>
    <t>20047</t>
  </si>
  <si>
    <t>20083</t>
  </si>
  <si>
    <t>20055</t>
  </si>
  <si>
    <t>20093</t>
  </si>
  <si>
    <t>20075</t>
  </si>
  <si>
    <t>20071</t>
  </si>
  <si>
    <t>20203</t>
  </si>
  <si>
    <t>20171</t>
  </si>
  <si>
    <t>20101</t>
  </si>
  <si>
    <t>20135</t>
  </si>
  <si>
    <t>20195</t>
  </si>
  <si>
    <t>20063</t>
  </si>
  <si>
    <t>20109</t>
  </si>
  <si>
    <t>20199</t>
  </si>
  <si>
    <t>20181</t>
  </si>
  <si>
    <t>20193</t>
  </si>
  <si>
    <t>20179</t>
  </si>
  <si>
    <t>20065</t>
  </si>
  <si>
    <t>20137</t>
  </si>
  <si>
    <t>20039</t>
  </si>
  <si>
    <t>20153</t>
  </si>
  <si>
    <t>20023</t>
  </si>
  <si>
    <t>Visitor Spending (Millions)</t>
  </si>
  <si>
    <t>Labor Income (000s)</t>
  </si>
  <si>
    <t>State and Local Tax Revenue (000s)</t>
  </si>
  <si>
    <t>Lodging*</t>
  </si>
  <si>
    <t>Recreation**</t>
  </si>
  <si>
    <t>Transport***</t>
  </si>
  <si>
    <t>* Lodging spending includes 2nd home valuation</t>
  </si>
  <si>
    <t>** Recreation includes casino wagering</t>
  </si>
  <si>
    <t>*** Tranport includes local and air transportation</t>
  </si>
  <si>
    <t>Visitor Spending - 2013 (millions)</t>
  </si>
  <si>
    <t>Allen County</t>
  </si>
  <si>
    <t>Anderson County</t>
  </si>
  <si>
    <t>Atchison County</t>
  </si>
  <si>
    <t>Bourbon County</t>
  </si>
  <si>
    <t>Brown County</t>
  </si>
  <si>
    <t>Chautauqua County</t>
  </si>
  <si>
    <t>Cherokee County</t>
  </si>
  <si>
    <t>Coffey County</t>
  </si>
  <si>
    <t>Crawford County</t>
  </si>
  <si>
    <t>Doniphan County</t>
  </si>
  <si>
    <t>Douglas County</t>
  </si>
  <si>
    <t>Franklin County</t>
  </si>
  <si>
    <t>Jackson County</t>
  </si>
  <si>
    <t>Jefferson County</t>
  </si>
  <si>
    <t>Johnson County</t>
  </si>
  <si>
    <t>Labette County</t>
  </si>
  <si>
    <t>Leavenworth County</t>
  </si>
  <si>
    <t>Linn County</t>
  </si>
  <si>
    <t>Miami County</t>
  </si>
  <si>
    <t>Montgomery County</t>
  </si>
  <si>
    <t>Neosho County</t>
  </si>
  <si>
    <t>Osage County</t>
  </si>
  <si>
    <t>Shawnee County</t>
  </si>
  <si>
    <t>Wilson County</t>
  </si>
  <si>
    <t>Woodson County</t>
  </si>
  <si>
    <t>Wyandotte County</t>
  </si>
  <si>
    <t>Butler County</t>
  </si>
  <si>
    <t>Chase County</t>
  </si>
  <si>
    <t>Clay County</t>
  </si>
  <si>
    <t>Cowley County</t>
  </si>
  <si>
    <t>Dickinson County</t>
  </si>
  <si>
    <t>Elk County</t>
  </si>
  <si>
    <t>Geary County</t>
  </si>
  <si>
    <t>Greenwood County</t>
  </si>
  <si>
    <t>Lyon County</t>
  </si>
  <si>
    <t>Marion County</t>
  </si>
  <si>
    <t>Marshall County</t>
  </si>
  <si>
    <t>Morris County</t>
  </si>
  <si>
    <t>Nemaha County</t>
  </si>
  <si>
    <t>Pottawatomie County</t>
  </si>
  <si>
    <t>Riley County</t>
  </si>
  <si>
    <t>Wabaunsee County</t>
  </si>
  <si>
    <t>Washington County</t>
  </si>
  <si>
    <t>Barber County</t>
  </si>
  <si>
    <t>Barton County</t>
  </si>
  <si>
    <t>Cloud County</t>
  </si>
  <si>
    <t>Ellis County</t>
  </si>
  <si>
    <t>Ellsworth County</t>
  </si>
  <si>
    <t>Harper County</t>
  </si>
  <si>
    <t>Harvey County</t>
  </si>
  <si>
    <t>Jewell County</t>
  </si>
  <si>
    <t>Kingman County</t>
  </si>
  <si>
    <t>Lincoln County</t>
  </si>
  <si>
    <t>McPherson County</t>
  </si>
  <si>
    <t>Mitchell County</t>
  </si>
  <si>
    <t>Osborne County</t>
  </si>
  <si>
    <t>Ottawa County</t>
  </si>
  <si>
    <t>Pawnee County</t>
  </si>
  <si>
    <t>Phillips County</t>
  </si>
  <si>
    <t>Pratt County</t>
  </si>
  <si>
    <t>Reno County</t>
  </si>
  <si>
    <t>Republic County</t>
  </si>
  <si>
    <t>Rice County</t>
  </si>
  <si>
    <t>Rooks County</t>
  </si>
  <si>
    <t>Rush County</t>
  </si>
  <si>
    <t>Russell County</t>
  </si>
  <si>
    <t>Saline County</t>
  </si>
  <si>
    <t>Sedgwick County</t>
  </si>
  <si>
    <t>Smith County</t>
  </si>
  <si>
    <t>Stafford County</t>
  </si>
  <si>
    <t>Sumner County</t>
  </si>
  <si>
    <t>Cheyenne County</t>
  </si>
  <si>
    <t>Clark County</t>
  </si>
  <si>
    <t>Comanche County</t>
  </si>
  <si>
    <t>Decatur County</t>
  </si>
  <si>
    <t>Edwards County</t>
  </si>
  <si>
    <t>Finney County</t>
  </si>
  <si>
    <t>Ford County</t>
  </si>
  <si>
    <t>Gove County</t>
  </si>
  <si>
    <t>Graham County</t>
  </si>
  <si>
    <t>Grant County</t>
  </si>
  <si>
    <t>Gray County</t>
  </si>
  <si>
    <t>Greeley County</t>
  </si>
  <si>
    <t>Hamilton County</t>
  </si>
  <si>
    <t>Haskell County</t>
  </si>
  <si>
    <t>Hodgeman County</t>
  </si>
  <si>
    <t>Kearny County</t>
  </si>
  <si>
    <t>Kiowa County</t>
  </si>
  <si>
    <t>Lane County</t>
  </si>
  <si>
    <t>Logan County</t>
  </si>
  <si>
    <t>Meade County</t>
  </si>
  <si>
    <t>Morton County</t>
  </si>
  <si>
    <t>Ness County</t>
  </si>
  <si>
    <t>Norton County</t>
  </si>
  <si>
    <t>Rawlins County</t>
  </si>
  <si>
    <t>Scott County</t>
  </si>
  <si>
    <t>Seward County</t>
  </si>
  <si>
    <t>Sheridan County</t>
  </si>
  <si>
    <t>Sherman County</t>
  </si>
  <si>
    <t>Stanton County</t>
  </si>
  <si>
    <t>Stevens County</t>
  </si>
  <si>
    <t>Thomas County</t>
  </si>
  <si>
    <t>Trego County</t>
  </si>
  <si>
    <t>Wallace County</t>
  </si>
  <si>
    <t>Wichita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</si>
</sst>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&quot;$&quot;#,##0.00"/>
    <numFmt numFmtId="166" formatCode="&quot;$&quot;#,##0.0"/>
  </numFmts>
  <fonts count="7" x14ac:knownFonts="1">
    <font>
      <sz val="10"/>
      <name val="Arial"/>
    </font>
    <font>
      <sz val="10"/>
      <name val="Arial"/>
      <family val="2"/>
    </font>
    <font>
      <sz val="14"/>
      <color indexed="9"/>
      <name val="Arial Black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165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1" fontId="3" fillId="3" borderId="5" xfId="1" applyNumberFormat="1" applyFont="1" applyFill="1" applyBorder="1" applyAlignment="1">
      <alignment horizontal="left" vertical="center" indent="1"/>
    </xf>
    <xf numFmtId="1" fontId="3" fillId="3" borderId="6" xfId="1" applyNumberFormat="1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left" vertical="center" indent="1"/>
    </xf>
    <xf numFmtId="1" fontId="3" fillId="3" borderId="9" xfId="1" applyNumberFormat="1" applyFont="1" applyFill="1" applyBorder="1" applyAlignment="1">
      <alignment horizontal="left" vertical="center" indent="1"/>
    </xf>
    <xf numFmtId="1" fontId="3" fillId="3" borderId="7" xfId="1" applyNumberFormat="1" applyFont="1" applyFill="1" applyBorder="1" applyAlignment="1">
      <alignment horizontal="left" vertical="center" indent="1"/>
    </xf>
    <xf numFmtId="165" fontId="3" fillId="3" borderId="0" xfId="1" applyNumberFormat="1" applyFont="1" applyFill="1" applyBorder="1" applyAlignment="1">
      <alignment horizontal="right" vertical="center" indent="1"/>
    </xf>
    <xf numFmtId="165" fontId="3" fillId="3" borderId="3" xfId="1" applyNumberFormat="1" applyFont="1" applyFill="1" applyBorder="1" applyAlignment="1">
      <alignment horizontal="right" vertical="center" indent="1"/>
    </xf>
    <xf numFmtId="165" fontId="3" fillId="3" borderId="1" xfId="1" applyNumberFormat="1" applyFont="1" applyFill="1" applyBorder="1" applyAlignment="1">
      <alignment horizontal="right" vertical="center" indent="1"/>
    </xf>
    <xf numFmtId="165" fontId="3" fillId="3" borderId="2" xfId="1" applyNumberFormat="1" applyFont="1" applyFill="1" applyBorder="1" applyAlignment="1">
      <alignment horizontal="right" vertical="center" indent="1"/>
    </xf>
    <xf numFmtId="165" fontId="3" fillId="3" borderId="9" xfId="1" applyNumberFormat="1" applyFont="1" applyFill="1" applyBorder="1" applyAlignment="1">
      <alignment horizontal="right" vertical="center" indent="1"/>
    </xf>
    <xf numFmtId="165" fontId="3" fillId="3" borderId="15" xfId="1" applyNumberFormat="1" applyFont="1" applyFill="1" applyBorder="1" applyAlignment="1">
      <alignment horizontal="right" vertical="center" indent="1"/>
    </xf>
    <xf numFmtId="165" fontId="3" fillId="3" borderId="7" xfId="1" applyNumberFormat="1" applyFont="1" applyFill="1" applyBorder="1" applyAlignment="1">
      <alignment horizontal="right" vertical="center" indent="1"/>
    </xf>
    <xf numFmtId="165" fontId="3" fillId="3" borderId="8" xfId="1" applyNumberFormat="1" applyFont="1" applyFill="1" applyBorder="1" applyAlignment="1">
      <alignment horizontal="right" vertical="center" indent="1"/>
    </xf>
    <xf numFmtId="165" fontId="3" fillId="3" borderId="13" xfId="1" applyNumberFormat="1" applyFont="1" applyFill="1" applyBorder="1" applyAlignment="1">
      <alignment horizontal="right" vertical="center" indent="1"/>
    </xf>
    <xf numFmtId="1" fontId="3" fillId="5" borderId="9" xfId="1" applyNumberFormat="1" applyFont="1" applyFill="1" applyBorder="1" applyAlignment="1">
      <alignment horizontal="left" vertical="center" indent="1"/>
    </xf>
    <xf numFmtId="165" fontId="3" fillId="5" borderId="9" xfId="1" applyNumberFormat="1" applyFont="1" applyFill="1" applyBorder="1" applyAlignment="1">
      <alignment horizontal="right" vertical="center" indent="1"/>
    </xf>
    <xf numFmtId="165" fontId="3" fillId="5" borderId="0" xfId="1" applyNumberFormat="1" applyFont="1" applyFill="1" applyBorder="1" applyAlignment="1">
      <alignment horizontal="right" vertical="center" indent="1"/>
    </xf>
    <xf numFmtId="165" fontId="3" fillId="5" borderId="15" xfId="1" applyNumberFormat="1" applyFont="1" applyFill="1" applyBorder="1" applyAlignment="1">
      <alignment horizontal="right" vertical="center" indent="1"/>
    </xf>
    <xf numFmtId="0" fontId="1" fillId="0" borderId="0" xfId="0" quotePrefix="1" applyFont="1"/>
    <xf numFmtId="1" fontId="3" fillId="3" borderId="11" xfId="1" applyNumberFormat="1" applyFont="1" applyFill="1" applyBorder="1" applyAlignment="1">
      <alignment horizontal="left" vertical="center" indent="1"/>
    </xf>
    <xf numFmtId="165" fontId="3" fillId="3" borderId="11" xfId="1" applyNumberFormat="1" applyFont="1" applyFill="1" applyBorder="1" applyAlignment="1">
      <alignment horizontal="right" vertical="center" indent="1"/>
    </xf>
    <xf numFmtId="165" fontId="3" fillId="3" borderId="14" xfId="1" applyNumberFormat="1" applyFont="1" applyFill="1" applyBorder="1" applyAlignment="1">
      <alignment horizontal="right" vertical="center" indent="1"/>
    </xf>
    <xf numFmtId="165" fontId="3" fillId="3" borderId="12" xfId="1" applyNumberFormat="1" applyFont="1" applyFill="1" applyBorder="1" applyAlignment="1">
      <alignment horizontal="right" vertical="center" indent="1"/>
    </xf>
    <xf numFmtId="164" fontId="3" fillId="3" borderId="2" xfId="2" applyNumberFormat="1" applyFont="1" applyFill="1" applyBorder="1" applyAlignment="1">
      <alignment horizontal="right" vertical="center" indent="1"/>
    </xf>
    <xf numFmtId="164" fontId="3" fillId="3" borderId="15" xfId="2" applyNumberFormat="1" applyFont="1" applyFill="1" applyBorder="1" applyAlignment="1">
      <alignment horizontal="right" vertical="center" indent="1"/>
    </xf>
    <xf numFmtId="164" fontId="3" fillId="5" borderId="15" xfId="2" applyNumberFormat="1" applyFont="1" applyFill="1" applyBorder="1" applyAlignment="1">
      <alignment horizontal="right" vertical="center" indent="1"/>
    </xf>
    <xf numFmtId="164" fontId="3" fillId="3" borderId="5" xfId="2" applyNumberFormat="1" applyFont="1" applyFill="1" applyBorder="1" applyAlignment="1">
      <alignment horizontal="right" vertical="center" indent="1"/>
    </xf>
    <xf numFmtId="164" fontId="3" fillId="3" borderId="10" xfId="2" applyNumberFormat="1" applyFont="1" applyFill="1" applyBorder="1" applyAlignment="1">
      <alignment horizontal="right" vertical="center" indent="1"/>
    </xf>
    <xf numFmtId="164" fontId="3" fillId="3" borderId="6" xfId="2" applyNumberFormat="1" applyFont="1" applyFill="1" applyBorder="1" applyAlignment="1">
      <alignment horizontal="right" vertical="center" indent="1"/>
    </xf>
    <xf numFmtId="10" fontId="3" fillId="3" borderId="4" xfId="2" applyNumberFormat="1" applyFont="1" applyFill="1" applyBorder="1" applyAlignment="1">
      <alignment horizontal="right" vertical="center" indent="1"/>
    </xf>
    <xf numFmtId="10" fontId="3" fillId="3" borderId="5" xfId="2" applyNumberFormat="1" applyFont="1" applyFill="1" applyBorder="1" applyAlignment="1">
      <alignment horizontal="right" vertical="center" indent="1"/>
    </xf>
    <xf numFmtId="10" fontId="3" fillId="5" borderId="5" xfId="2" applyNumberFormat="1" applyFont="1" applyFill="1" applyBorder="1" applyAlignment="1">
      <alignment horizontal="right" vertical="center" indent="1"/>
    </xf>
    <xf numFmtId="9" fontId="3" fillId="3" borderId="10" xfId="2" applyNumberFormat="1" applyFont="1" applyFill="1" applyBorder="1" applyAlignment="1">
      <alignment horizontal="right" vertical="center" indent="1"/>
    </xf>
    <xf numFmtId="10" fontId="3" fillId="3" borderId="10" xfId="2" applyNumberFormat="1" applyFont="1" applyFill="1" applyBorder="1" applyAlignment="1">
      <alignment horizontal="right" vertical="center" indent="1"/>
    </xf>
    <xf numFmtId="10" fontId="3" fillId="3" borderId="6" xfId="2" applyNumberFormat="1" applyFont="1" applyFill="1" applyBorder="1" applyAlignment="1">
      <alignment horizontal="right" vertical="center" indent="1"/>
    </xf>
    <xf numFmtId="9" fontId="3" fillId="3" borderId="6" xfId="2" applyNumberFormat="1" applyFont="1" applyFill="1" applyBorder="1" applyAlignment="1">
      <alignment horizontal="right" vertical="center" indent="1"/>
    </xf>
    <xf numFmtId="3" fontId="3" fillId="3" borderId="3" xfId="1" applyNumberFormat="1" applyFont="1" applyFill="1" applyBorder="1" applyAlignment="1">
      <alignment horizontal="right" vertical="center" indent="1"/>
    </xf>
    <xf numFmtId="3" fontId="3" fillId="3" borderId="1" xfId="1" applyNumberFormat="1" applyFont="1" applyFill="1" applyBorder="1" applyAlignment="1">
      <alignment horizontal="right" vertical="center" indent="1"/>
    </xf>
    <xf numFmtId="3" fontId="3" fillId="3" borderId="2" xfId="1" applyNumberFormat="1" applyFont="1" applyFill="1" applyBorder="1" applyAlignment="1">
      <alignment horizontal="right" vertical="center" indent="1"/>
    </xf>
    <xf numFmtId="3" fontId="3" fillId="3" borderId="9" xfId="1" applyNumberFormat="1" applyFont="1" applyFill="1" applyBorder="1" applyAlignment="1">
      <alignment horizontal="right" vertical="center" indent="1"/>
    </xf>
    <xf numFmtId="3" fontId="3" fillId="3" borderId="0" xfId="1" applyNumberFormat="1" applyFont="1" applyFill="1" applyBorder="1" applyAlignment="1">
      <alignment horizontal="right" vertical="center" indent="1"/>
    </xf>
    <xf numFmtId="3" fontId="3" fillId="3" borderId="15" xfId="1" applyNumberFormat="1" applyFont="1" applyFill="1" applyBorder="1" applyAlignment="1">
      <alignment horizontal="right" vertical="center" indent="1"/>
    </xf>
    <xf numFmtId="3" fontId="3" fillId="5" borderId="9" xfId="1" applyNumberFormat="1" applyFont="1" applyFill="1" applyBorder="1" applyAlignment="1">
      <alignment horizontal="right" vertical="center" indent="1"/>
    </xf>
    <xf numFmtId="3" fontId="3" fillId="5" borderId="0" xfId="1" applyNumberFormat="1" applyFont="1" applyFill="1" applyBorder="1" applyAlignment="1">
      <alignment horizontal="right" vertical="center" indent="1"/>
    </xf>
    <xf numFmtId="3" fontId="3" fillId="5" borderId="15" xfId="1" applyNumberFormat="1" applyFont="1" applyFill="1" applyBorder="1" applyAlignment="1">
      <alignment horizontal="right" vertical="center" indent="1"/>
    </xf>
    <xf numFmtId="3" fontId="3" fillId="3" borderId="7" xfId="1" applyNumberFormat="1" applyFont="1" applyFill="1" applyBorder="1" applyAlignment="1">
      <alignment horizontal="right" vertical="center" indent="1"/>
    </xf>
    <xf numFmtId="3" fontId="3" fillId="3" borderId="8" xfId="1" applyNumberFormat="1" applyFont="1" applyFill="1" applyBorder="1" applyAlignment="1">
      <alignment horizontal="right" vertical="center" indent="1"/>
    </xf>
    <xf numFmtId="3" fontId="3" fillId="3" borderId="13" xfId="1" applyNumberFormat="1" applyFont="1" applyFill="1" applyBorder="1" applyAlignment="1">
      <alignment horizontal="right" vertical="center" indent="1"/>
    </xf>
    <xf numFmtId="3" fontId="3" fillId="3" borderId="11" xfId="1" applyNumberFormat="1" applyFont="1" applyFill="1" applyBorder="1" applyAlignment="1">
      <alignment horizontal="right" vertical="center" indent="1"/>
    </xf>
    <xf numFmtId="3" fontId="3" fillId="3" borderId="14" xfId="1" applyNumberFormat="1" applyFont="1" applyFill="1" applyBorder="1" applyAlignment="1">
      <alignment horizontal="right" vertical="center" indent="1"/>
    </xf>
    <xf numFmtId="3" fontId="3" fillId="3" borderId="12" xfId="1" applyNumberFormat="1" applyFont="1" applyFill="1" applyBorder="1" applyAlignment="1">
      <alignment horizontal="right" vertical="center" indent="1"/>
    </xf>
    <xf numFmtId="3" fontId="3" fillId="6" borderId="11" xfId="1" applyNumberFormat="1" applyFont="1" applyFill="1" applyBorder="1" applyAlignment="1">
      <alignment horizontal="right" vertical="center" indent="1"/>
    </xf>
    <xf numFmtId="3" fontId="3" fillId="6" borderId="14" xfId="1" applyNumberFormat="1" applyFont="1" applyFill="1" applyBorder="1" applyAlignment="1">
      <alignment horizontal="right" vertical="center" indent="1"/>
    </xf>
    <xf numFmtId="3" fontId="3" fillId="6" borderId="12" xfId="1" applyNumberFormat="1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0" fillId="0" borderId="0" xfId="1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right" vertical="center" indent="1"/>
    </xf>
    <xf numFmtId="166" fontId="3" fillId="3" borderId="15" xfId="1" applyNumberFormat="1" applyFont="1" applyFill="1" applyBorder="1" applyAlignment="1">
      <alignment horizontal="right" vertical="center" indent="1"/>
    </xf>
    <xf numFmtId="166" fontId="3" fillId="5" borderId="15" xfId="1" applyNumberFormat="1" applyFont="1" applyFill="1" applyBorder="1" applyAlignment="1">
      <alignment horizontal="right" vertical="center" indent="1"/>
    </xf>
    <xf numFmtId="166" fontId="3" fillId="3" borderId="13" xfId="1" applyNumberFormat="1" applyFont="1" applyFill="1" applyBorder="1" applyAlignment="1">
      <alignment horizontal="right" vertical="center" indent="1"/>
    </xf>
    <xf numFmtId="1" fontId="4" fillId="3" borderId="1" xfId="1" applyNumberFormat="1" applyFont="1" applyFill="1" applyBorder="1" applyAlignment="1">
      <alignment horizontal="left" vertical="center" indent="1"/>
    </xf>
    <xf numFmtId="1" fontId="4" fillId="3" borderId="0" xfId="1" applyNumberFormat="1" applyFont="1" applyFill="1" applyBorder="1" applyAlignment="1">
      <alignment horizontal="left" vertical="center" indent="1"/>
    </xf>
    <xf numFmtId="166" fontId="3" fillId="3" borderId="12" xfId="1" applyNumberFormat="1" applyFont="1" applyFill="1" applyBorder="1" applyAlignment="1">
      <alignment horizontal="right" vertical="center" indent="1"/>
    </xf>
    <xf numFmtId="164" fontId="3" fillId="3" borderId="4" xfId="2" applyNumberFormat="1" applyFont="1" applyFill="1" applyBorder="1" applyAlignment="1">
      <alignment horizontal="right" vertical="center" indent="1"/>
    </xf>
    <xf numFmtId="164" fontId="3" fillId="5" borderId="5" xfId="2" applyNumberFormat="1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C5C"/>
      <rgbColor rgb="00FFFFFF"/>
      <rgbColor rgb="00FF0000"/>
      <rgbColor rgb="0000FF00"/>
      <rgbColor rgb="000000FF"/>
      <rgbColor rgb="00FFFF00"/>
      <rgbColor rgb="00FF00FF"/>
      <rgbColor rgb="0000FFFF"/>
      <rgbColor rgb="0092B3C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1:10" ht="22.5" customHeight="1" x14ac:dyDescent="0.2">
      <c r="B2" s="78" t="s">
        <v>33</v>
      </c>
      <c r="C2" s="79"/>
      <c r="D2" s="79"/>
      <c r="E2" s="79"/>
      <c r="F2" s="79"/>
      <c r="G2" s="79"/>
      <c r="H2" s="79"/>
      <c r="I2" s="79"/>
      <c r="J2" s="79"/>
    </row>
    <row r="3" spans="1:10" ht="15" customHeight="1" x14ac:dyDescent="0.2">
      <c r="B3" s="80"/>
      <c r="C3" s="81"/>
      <c r="D3" s="81"/>
      <c r="E3" s="81"/>
      <c r="F3" s="81"/>
      <c r="G3" s="81"/>
      <c r="H3" s="81"/>
      <c r="I3" s="81"/>
      <c r="J3" s="81"/>
    </row>
    <row r="4" spans="1:10" ht="27" customHeight="1" x14ac:dyDescent="0.2">
      <c r="B4" s="82" t="s">
        <v>3</v>
      </c>
      <c r="C4" s="75" t="s">
        <v>130</v>
      </c>
      <c r="D4" s="76"/>
      <c r="E4" s="76"/>
      <c r="F4" s="76"/>
      <c r="G4" s="76"/>
      <c r="H4" s="77"/>
      <c r="I4" s="73" t="s">
        <v>5</v>
      </c>
      <c r="J4" s="73" t="s">
        <v>123</v>
      </c>
    </row>
    <row r="5" spans="1:10" ht="25.5" customHeight="1" x14ac:dyDescent="0.2">
      <c r="B5" s="83"/>
      <c r="C5" s="63" t="s">
        <v>124</v>
      </c>
      <c r="D5" s="63" t="s">
        <v>6</v>
      </c>
      <c r="E5" s="63" t="s">
        <v>0</v>
      </c>
      <c r="F5" s="63" t="s">
        <v>125</v>
      </c>
      <c r="G5" s="63" t="s">
        <v>126</v>
      </c>
      <c r="H5" s="63" t="s">
        <v>1</v>
      </c>
      <c r="I5" s="74"/>
      <c r="J5" s="74"/>
    </row>
    <row r="6" spans="1:10" x14ac:dyDescent="0.2">
      <c r="A6" t="s">
        <v>15</v>
      </c>
      <c r="B6" s="7" t="s">
        <v>131</v>
      </c>
      <c r="C6" s="11">
        <v>2.360107927658071</v>
      </c>
      <c r="D6" s="12">
        <v>3.8814343674495948</v>
      </c>
      <c r="E6" s="12">
        <v>2.3306858497413745</v>
      </c>
      <c r="F6" s="12">
        <v>1.2512401657079626</v>
      </c>
      <c r="G6" s="12">
        <v>4.6845068933814922</v>
      </c>
      <c r="H6" s="12">
        <f>SUM(C6:G6)</f>
        <v>14.507975203938495</v>
      </c>
      <c r="I6" s="71">
        <v>1.9648896795520399E-2</v>
      </c>
      <c r="J6" s="64">
        <v>1045.3684447256514</v>
      </c>
    </row>
    <row r="7" spans="1:10" x14ac:dyDescent="0.2">
      <c r="A7" t="s">
        <v>18</v>
      </c>
      <c r="B7" s="8" t="s">
        <v>132</v>
      </c>
      <c r="C7" s="14">
        <v>0.85515859178082487</v>
      </c>
      <c r="D7" s="10">
        <v>1.3531606149569244</v>
      </c>
      <c r="E7" s="10">
        <v>0.86930933225154905</v>
      </c>
      <c r="F7" s="10">
        <v>0.42374973588104059</v>
      </c>
      <c r="G7" s="10">
        <v>2.8945420809762883</v>
      </c>
      <c r="H7" s="15">
        <f t="shared" ref="H7:H31" si="0">SUM(C7:G7)</f>
        <v>6.3959203558466271</v>
      </c>
      <c r="I7" s="31">
        <v>2.1774366676463375E-2</v>
      </c>
      <c r="J7" s="65">
        <v>499.4653462174889</v>
      </c>
    </row>
    <row r="8" spans="1:10" x14ac:dyDescent="0.2">
      <c r="A8" t="s">
        <v>30</v>
      </c>
      <c r="B8" s="19" t="s">
        <v>133</v>
      </c>
      <c r="C8" s="20">
        <v>3.5943559864700281</v>
      </c>
      <c r="D8" s="21">
        <v>5.4132068681433871</v>
      </c>
      <c r="E8" s="21">
        <v>3.1170964523428966</v>
      </c>
      <c r="F8" s="21">
        <v>1.9960424191647821</v>
      </c>
      <c r="G8" s="21">
        <v>3.1262582370723746</v>
      </c>
      <c r="H8" s="22">
        <f t="shared" si="0"/>
        <v>17.246959963193468</v>
      </c>
      <c r="I8" s="72">
        <v>5.3268213564230837E-2</v>
      </c>
      <c r="J8" s="66">
        <v>1278.1185796230807</v>
      </c>
    </row>
    <row r="9" spans="1:10" x14ac:dyDescent="0.2">
      <c r="A9" t="s">
        <v>14</v>
      </c>
      <c r="B9" s="19" t="s">
        <v>134</v>
      </c>
      <c r="C9" s="20">
        <v>4.0018986821420652</v>
      </c>
      <c r="D9" s="21">
        <v>5.2247361421295775</v>
      </c>
      <c r="E9" s="21">
        <v>3.2582121240032733</v>
      </c>
      <c r="F9" s="21">
        <v>1.7120479265090938</v>
      </c>
      <c r="G9" s="21">
        <v>6.3173222912813038</v>
      </c>
      <c r="H9" s="22">
        <f t="shared" si="0"/>
        <v>20.514217166065315</v>
      </c>
      <c r="I9" s="72">
        <v>0.13299224662813658</v>
      </c>
      <c r="J9" s="66">
        <v>1360.3099735188823</v>
      </c>
    </row>
    <row r="10" spans="1:10" x14ac:dyDescent="0.2">
      <c r="A10" t="s">
        <v>32</v>
      </c>
      <c r="B10" s="8" t="s">
        <v>135</v>
      </c>
      <c r="C10" s="14">
        <v>1.2878111554782672</v>
      </c>
      <c r="D10" s="10">
        <v>2.5119548612030824</v>
      </c>
      <c r="E10" s="10">
        <v>1.3106690714173816</v>
      </c>
      <c r="F10" s="10">
        <v>51.938212804950041</v>
      </c>
      <c r="G10" s="10">
        <v>3.1301114652653022</v>
      </c>
      <c r="H10" s="15">
        <f t="shared" si="0"/>
        <v>60.178759358314075</v>
      </c>
      <c r="I10" s="31">
        <v>1.1149578698076867E-2</v>
      </c>
      <c r="J10" s="65">
        <v>3295.5050469213074</v>
      </c>
    </row>
    <row r="11" spans="1:10" x14ac:dyDescent="0.2">
      <c r="A11" t="s">
        <v>10</v>
      </c>
      <c r="B11" s="8" t="s">
        <v>136</v>
      </c>
      <c r="C11" s="14">
        <v>0.33151623889252674</v>
      </c>
      <c r="D11" s="10">
        <v>0.42495333648299238</v>
      </c>
      <c r="E11" s="10">
        <v>0.24373276849622469</v>
      </c>
      <c r="F11" s="10">
        <v>0.23710651026118565</v>
      </c>
      <c r="G11" s="10">
        <v>1.5683828150171004</v>
      </c>
      <c r="H11" s="15">
        <f t="shared" si="0"/>
        <v>2.80569166915003</v>
      </c>
      <c r="I11" s="31">
        <v>1.4459538477007428E-5</v>
      </c>
      <c r="J11" s="65">
        <v>214.98962471074427</v>
      </c>
    </row>
    <row r="12" spans="1:10" x14ac:dyDescent="0.2">
      <c r="A12" t="s">
        <v>7</v>
      </c>
      <c r="B12" s="19" t="s">
        <v>137</v>
      </c>
      <c r="C12" s="20">
        <v>0.74312175507375589</v>
      </c>
      <c r="D12" s="21">
        <v>2.2519357690127695</v>
      </c>
      <c r="E12" s="21">
        <v>0.87443598878314799</v>
      </c>
      <c r="F12" s="21">
        <v>0.73699733473424167</v>
      </c>
      <c r="G12" s="21">
        <v>3.243356516896605</v>
      </c>
      <c r="H12" s="22">
        <f t="shared" si="0"/>
        <v>7.84984736450052</v>
      </c>
      <c r="I12" s="72">
        <v>-3.6990378404712088E-2</v>
      </c>
      <c r="J12" s="66">
        <v>875.40426055678438</v>
      </c>
    </row>
    <row r="13" spans="1:10" x14ac:dyDescent="0.2">
      <c r="A13" t="s">
        <v>19</v>
      </c>
      <c r="B13" s="19" t="s">
        <v>138</v>
      </c>
      <c r="C13" s="20">
        <v>1.4575449171869506</v>
      </c>
      <c r="D13" s="21">
        <v>2.2737207425811432</v>
      </c>
      <c r="E13" s="21">
        <v>1.2751785457380076</v>
      </c>
      <c r="F13" s="21">
        <v>0.85862707850753195</v>
      </c>
      <c r="G13" s="21">
        <v>7.7166807225562284</v>
      </c>
      <c r="H13" s="22">
        <f t="shared" si="0"/>
        <v>13.581752006569861</v>
      </c>
      <c r="I13" s="72">
        <v>0.1040914761866929</v>
      </c>
      <c r="J13" s="66">
        <v>848.94223529586884</v>
      </c>
    </row>
    <row r="14" spans="1:10" x14ac:dyDescent="0.2">
      <c r="A14" t="s">
        <v>11</v>
      </c>
      <c r="B14" s="8" t="s">
        <v>139</v>
      </c>
      <c r="C14" s="14">
        <v>7.3472902397693423</v>
      </c>
      <c r="D14" s="10">
        <v>13.327606698480421</v>
      </c>
      <c r="E14" s="10">
        <v>7.7106281110964376</v>
      </c>
      <c r="F14" s="10">
        <v>4.8524521053868241</v>
      </c>
      <c r="G14" s="10">
        <v>14.971130261810767</v>
      </c>
      <c r="H14" s="15">
        <f t="shared" si="0"/>
        <v>48.209107416543787</v>
      </c>
      <c r="I14" s="31">
        <v>-4.199777343154576E-4</v>
      </c>
      <c r="J14" s="65">
        <v>3321.4863011292</v>
      </c>
    </row>
    <row r="15" spans="1:10" x14ac:dyDescent="0.2">
      <c r="A15" t="s">
        <v>31</v>
      </c>
      <c r="B15" s="8" t="s">
        <v>140</v>
      </c>
      <c r="C15" s="14">
        <v>0.43983792712247538</v>
      </c>
      <c r="D15" s="10">
        <v>0.48612477737783033</v>
      </c>
      <c r="E15" s="10">
        <v>0.3906929155882054</v>
      </c>
      <c r="F15" s="10">
        <v>22.139785237544778</v>
      </c>
      <c r="G15" s="10">
        <v>2.2516300257441535</v>
      </c>
      <c r="H15" s="15">
        <f t="shared" si="0"/>
        <v>25.708070883377442</v>
      </c>
      <c r="I15" s="31">
        <v>-7.5528758474486812E-3</v>
      </c>
      <c r="J15" s="65">
        <v>1482.039568621592</v>
      </c>
    </row>
    <row r="16" spans="1:10" x14ac:dyDescent="0.2">
      <c r="A16" t="s">
        <v>24</v>
      </c>
      <c r="B16" s="19" t="s">
        <v>141</v>
      </c>
      <c r="C16" s="20">
        <v>34.796229501628616</v>
      </c>
      <c r="D16" s="21">
        <v>57.027948852815037</v>
      </c>
      <c r="E16" s="21">
        <v>35.223884605357377</v>
      </c>
      <c r="F16" s="21">
        <v>23.770171485400358</v>
      </c>
      <c r="G16" s="21">
        <v>60.047363413856104</v>
      </c>
      <c r="H16" s="22">
        <f t="shared" si="0"/>
        <v>210.86559785905752</v>
      </c>
      <c r="I16" s="72">
        <v>1.9014689526053452E-2</v>
      </c>
      <c r="J16" s="66">
        <v>13079.200245461459</v>
      </c>
    </row>
    <row r="17" spans="1:10" x14ac:dyDescent="0.2">
      <c r="A17" t="s">
        <v>21</v>
      </c>
      <c r="B17" s="19" t="s">
        <v>142</v>
      </c>
      <c r="C17" s="20">
        <v>4.402787197806604</v>
      </c>
      <c r="D17" s="21">
        <v>7.424945109415658</v>
      </c>
      <c r="E17" s="21">
        <v>4.2822543675201761</v>
      </c>
      <c r="F17" s="21">
        <v>2.7027409341578505</v>
      </c>
      <c r="G17" s="21">
        <v>10.852660222316793</v>
      </c>
      <c r="H17" s="22">
        <f t="shared" si="0"/>
        <v>29.665387831217082</v>
      </c>
      <c r="I17" s="72">
        <v>9.7771941804293716E-2</v>
      </c>
      <c r="J17" s="66">
        <v>2097.4755727156371</v>
      </c>
    </row>
    <row r="18" spans="1:10" x14ac:dyDescent="0.2">
      <c r="A18" t="s">
        <v>26</v>
      </c>
      <c r="B18" s="8" t="s">
        <v>143</v>
      </c>
      <c r="C18" s="14">
        <v>1.4036713355778849</v>
      </c>
      <c r="D18" s="10">
        <v>2.5226438575164529</v>
      </c>
      <c r="E18" s="10">
        <v>1.329914523156869</v>
      </c>
      <c r="F18" s="10">
        <v>37.381070496379174</v>
      </c>
      <c r="G18" s="10">
        <v>2.3032987247890659</v>
      </c>
      <c r="H18" s="15">
        <f t="shared" si="0"/>
        <v>44.940598937419445</v>
      </c>
      <c r="I18" s="31">
        <v>-1.6780721541764798E-5</v>
      </c>
      <c r="J18" s="65">
        <v>2591.8183131341443</v>
      </c>
    </row>
    <row r="19" spans="1:10" x14ac:dyDescent="0.2">
      <c r="A19" t="s">
        <v>27</v>
      </c>
      <c r="B19" s="8" t="s">
        <v>144</v>
      </c>
      <c r="C19" s="14">
        <v>0.70835698240841882</v>
      </c>
      <c r="D19" s="10">
        <v>1.1272132494095957</v>
      </c>
      <c r="E19" s="10">
        <v>0.79018915710799387</v>
      </c>
      <c r="F19" s="10">
        <v>1.2748284546882567</v>
      </c>
      <c r="G19" s="10">
        <v>5.2330687903563584</v>
      </c>
      <c r="H19" s="15">
        <f t="shared" si="0"/>
        <v>9.1336566339706238</v>
      </c>
      <c r="I19" s="31">
        <v>-8.339544756460926E-3</v>
      </c>
      <c r="J19" s="65">
        <v>888.85364075892232</v>
      </c>
    </row>
    <row r="20" spans="1:10" x14ac:dyDescent="0.2">
      <c r="A20" t="s">
        <v>23</v>
      </c>
      <c r="B20" s="19" t="s">
        <v>145</v>
      </c>
      <c r="C20" s="20">
        <v>221.25657408578667</v>
      </c>
      <c r="D20" s="21">
        <v>351.8881131725696</v>
      </c>
      <c r="E20" s="21">
        <v>255.32825510568929</v>
      </c>
      <c r="F20" s="21">
        <v>212.76332782830858</v>
      </c>
      <c r="G20" s="21">
        <v>375.98309544336678</v>
      </c>
      <c r="H20" s="22">
        <f t="shared" si="0"/>
        <v>1417.2193656357208</v>
      </c>
      <c r="I20" s="72">
        <v>3.1120749116016588E-2</v>
      </c>
      <c r="J20" s="66">
        <v>84556.608406402695</v>
      </c>
    </row>
    <row r="21" spans="1:10" x14ac:dyDescent="0.2">
      <c r="A21" t="s">
        <v>8</v>
      </c>
      <c r="B21" s="19" t="s">
        <v>146</v>
      </c>
      <c r="C21" s="20">
        <v>3.5893364632644138</v>
      </c>
      <c r="D21" s="21">
        <v>5.6225130302149902</v>
      </c>
      <c r="E21" s="21">
        <v>3.5678866832417797</v>
      </c>
      <c r="F21" s="21">
        <v>2.0120070468468398</v>
      </c>
      <c r="G21" s="21">
        <v>9.7154416794815059</v>
      </c>
      <c r="H21" s="22">
        <f t="shared" si="0"/>
        <v>24.507184903049527</v>
      </c>
      <c r="I21" s="72">
        <v>0.10941747081570652</v>
      </c>
      <c r="J21" s="66">
        <v>1726.8684382822396</v>
      </c>
    </row>
    <row r="22" spans="1:10" x14ac:dyDescent="0.2">
      <c r="A22" t="s">
        <v>28</v>
      </c>
      <c r="B22" s="8" t="s">
        <v>147</v>
      </c>
      <c r="C22" s="14">
        <v>4.854501439530706</v>
      </c>
      <c r="D22" s="10">
        <v>12.39257292931082</v>
      </c>
      <c r="E22" s="10">
        <v>6.0943828437553975</v>
      </c>
      <c r="F22" s="10">
        <v>5.3579075473826947</v>
      </c>
      <c r="G22" s="10">
        <v>14.187251837075078</v>
      </c>
      <c r="H22" s="15">
        <f t="shared" si="0"/>
        <v>42.886616597054697</v>
      </c>
      <c r="I22" s="31">
        <v>-2.5271807626449094E-3</v>
      </c>
      <c r="J22" s="65">
        <v>3999.0836907380885</v>
      </c>
    </row>
    <row r="23" spans="1:10" x14ac:dyDescent="0.2">
      <c r="A23" t="s">
        <v>17</v>
      </c>
      <c r="B23" s="8" t="s">
        <v>148</v>
      </c>
      <c r="C23" s="14">
        <v>0.74050366386003885</v>
      </c>
      <c r="D23" s="10">
        <v>0.50022508486674733</v>
      </c>
      <c r="E23" s="10">
        <v>0.45681723128306251</v>
      </c>
      <c r="F23" s="10">
        <v>0.15036472530757292</v>
      </c>
      <c r="G23" s="10">
        <v>3.4407475726084451</v>
      </c>
      <c r="H23" s="15">
        <f t="shared" si="0"/>
        <v>5.2886582779258671</v>
      </c>
      <c r="I23" s="31">
        <v>-4.673200212583184E-2</v>
      </c>
      <c r="J23" s="65">
        <v>453.46909266315822</v>
      </c>
    </row>
    <row r="24" spans="1:10" x14ac:dyDescent="0.2">
      <c r="A24" t="s">
        <v>20</v>
      </c>
      <c r="B24" s="19" t="s">
        <v>149</v>
      </c>
      <c r="C24" s="20">
        <v>1.3469870897679266</v>
      </c>
      <c r="D24" s="21">
        <v>5.0864998728015962</v>
      </c>
      <c r="E24" s="21">
        <v>2.4654795716553757</v>
      </c>
      <c r="F24" s="21">
        <v>1.9683696435847733</v>
      </c>
      <c r="G24" s="21">
        <v>6.2943777973836195</v>
      </c>
      <c r="H24" s="22">
        <f t="shared" si="0"/>
        <v>17.161713975193294</v>
      </c>
      <c r="I24" s="72">
        <v>-1.0298348340475716E-2</v>
      </c>
      <c r="J24" s="66">
        <v>1631.1500950845084</v>
      </c>
    </row>
    <row r="25" spans="1:10" x14ac:dyDescent="0.2">
      <c r="A25" t="s">
        <v>9</v>
      </c>
      <c r="B25" s="19" t="s">
        <v>150</v>
      </c>
      <c r="C25" s="20">
        <v>11.03804925928311</v>
      </c>
      <c r="D25" s="21">
        <v>15.23391295906465</v>
      </c>
      <c r="E25" s="21">
        <v>9.4499519316224081</v>
      </c>
      <c r="F25" s="21">
        <v>7.0141906050281548</v>
      </c>
      <c r="G25" s="21">
        <v>16.034346051271221</v>
      </c>
      <c r="H25" s="22">
        <f t="shared" si="0"/>
        <v>58.770450806269544</v>
      </c>
      <c r="I25" s="72">
        <v>2.0748351588279812E-2</v>
      </c>
      <c r="J25" s="66">
        <v>3796.2338068859176</v>
      </c>
    </row>
    <row r="26" spans="1:10" x14ac:dyDescent="0.2">
      <c r="A26" t="s">
        <v>12</v>
      </c>
      <c r="B26" s="8" t="s">
        <v>151</v>
      </c>
      <c r="C26" s="14">
        <v>2.1915832313436354</v>
      </c>
      <c r="D26" s="10">
        <v>3.7045565011334425</v>
      </c>
      <c r="E26" s="10">
        <v>2.5358694160846147</v>
      </c>
      <c r="F26" s="10">
        <v>1.2517944311834825</v>
      </c>
      <c r="G26" s="10">
        <v>5.787925053703546</v>
      </c>
      <c r="H26" s="15">
        <f t="shared" si="0"/>
        <v>15.471728633448722</v>
      </c>
      <c r="I26" s="31">
        <v>7.1371670183624669E-2</v>
      </c>
      <c r="J26" s="65">
        <v>1146.2796931655539</v>
      </c>
    </row>
    <row r="27" spans="1:10" x14ac:dyDescent="0.2">
      <c r="A27" t="s">
        <v>22</v>
      </c>
      <c r="B27" s="8" t="s">
        <v>152</v>
      </c>
      <c r="C27" s="14">
        <v>0.25433194635136402</v>
      </c>
      <c r="D27" s="10">
        <v>0.75457932221545554</v>
      </c>
      <c r="E27" s="10">
        <v>0.37600631217644059</v>
      </c>
      <c r="F27" s="10">
        <v>0.91547015410579125</v>
      </c>
      <c r="G27" s="10">
        <v>4.6200185956622697</v>
      </c>
      <c r="H27" s="15">
        <f t="shared" si="0"/>
        <v>6.9204063305113213</v>
      </c>
      <c r="I27" s="31">
        <v>6.3252287906942595E-2</v>
      </c>
      <c r="J27" s="65">
        <v>697.35414776030132</v>
      </c>
    </row>
    <row r="28" spans="1:10" x14ac:dyDescent="0.2">
      <c r="A28" t="s">
        <v>25</v>
      </c>
      <c r="B28" s="19" t="s">
        <v>153</v>
      </c>
      <c r="C28" s="20">
        <v>55.599688369310421</v>
      </c>
      <c r="D28" s="21">
        <v>90.180464935642121</v>
      </c>
      <c r="E28" s="21">
        <v>62.657595437843227</v>
      </c>
      <c r="F28" s="21">
        <v>37.458440076830243</v>
      </c>
      <c r="G28" s="21">
        <v>82.632456342563103</v>
      </c>
      <c r="H28" s="22">
        <f t="shared" si="0"/>
        <v>328.52864516218909</v>
      </c>
      <c r="I28" s="72">
        <v>1.7007343226493887E-3</v>
      </c>
      <c r="J28" s="66">
        <v>21158.15126835322</v>
      </c>
    </row>
    <row r="29" spans="1:10" x14ac:dyDescent="0.2">
      <c r="A29" t="s">
        <v>13</v>
      </c>
      <c r="B29" s="19" t="s">
        <v>154</v>
      </c>
      <c r="C29" s="20">
        <v>0.7629881109216361</v>
      </c>
      <c r="D29" s="21">
        <v>1.034687942438216</v>
      </c>
      <c r="E29" s="21">
        <v>0.59159174302857875</v>
      </c>
      <c r="F29" s="21">
        <v>0.38000458485298733</v>
      </c>
      <c r="G29" s="21">
        <v>3.2844135435972568</v>
      </c>
      <c r="H29" s="22">
        <f t="shared" si="0"/>
        <v>6.0536859248386747</v>
      </c>
      <c r="I29" s="72">
        <v>-8.3768797265822981E-3</v>
      </c>
      <c r="J29" s="66">
        <v>490.67047129707919</v>
      </c>
    </row>
    <row r="30" spans="1:10" x14ac:dyDescent="0.2">
      <c r="A30" t="s">
        <v>16</v>
      </c>
      <c r="B30" s="3" t="s">
        <v>155</v>
      </c>
      <c r="C30" s="14">
        <v>0.55069140110382042</v>
      </c>
      <c r="D30" s="10">
        <v>0.56492506195520964</v>
      </c>
      <c r="E30" s="10">
        <v>0.30109943389466021</v>
      </c>
      <c r="F30" s="10">
        <v>0.15261169035623218</v>
      </c>
      <c r="G30" s="10">
        <v>1.7006811544223921</v>
      </c>
      <c r="H30" s="15">
        <f t="shared" si="0"/>
        <v>3.2700087417323145</v>
      </c>
      <c r="I30" s="31">
        <v>5.5385967223624988E-2</v>
      </c>
      <c r="J30" s="65">
        <v>224.50690092143719</v>
      </c>
    </row>
    <row r="31" spans="1:10" x14ac:dyDescent="0.2">
      <c r="A31" t="s">
        <v>29</v>
      </c>
      <c r="B31" s="4" t="s">
        <v>156</v>
      </c>
      <c r="C31" s="16">
        <v>65.47085822464858</v>
      </c>
      <c r="D31" s="17">
        <v>94.10627856133074</v>
      </c>
      <c r="E31" s="17">
        <v>68.185379905818948</v>
      </c>
      <c r="F31" s="17">
        <v>109.49807411639679</v>
      </c>
      <c r="G31" s="17">
        <v>82.781559861092987</v>
      </c>
      <c r="H31" s="18">
        <f t="shared" si="0"/>
        <v>420.04215066928805</v>
      </c>
      <c r="I31" s="33">
        <v>3.419893646113592E-2</v>
      </c>
      <c r="J31" s="67">
        <v>25708.496725101806</v>
      </c>
    </row>
    <row r="32" spans="1:10" x14ac:dyDescent="0.2">
      <c r="B32" s="9" t="s">
        <v>34</v>
      </c>
      <c r="C32" s="16">
        <f>SUM(C6:C31)</f>
        <v>431.38578172416817</v>
      </c>
      <c r="D32" s="17">
        <f t="shared" ref="D32:J32" si="1">SUM(D6:D31)</f>
        <v>686.32091462051812</v>
      </c>
      <c r="E32" s="17">
        <f t="shared" si="1"/>
        <v>475.01719942869471</v>
      </c>
      <c r="F32" s="17">
        <f t="shared" si="1"/>
        <v>530.19763513945725</v>
      </c>
      <c r="G32" s="26">
        <f t="shared" si="1"/>
        <v>734.80262739354816</v>
      </c>
      <c r="H32" s="18">
        <f t="shared" si="1"/>
        <v>2857.7241583063869</v>
      </c>
      <c r="I32" s="33">
        <f>Eastern!G32</f>
        <v>2.6388255237479674E-2</v>
      </c>
      <c r="J32" s="67">
        <f t="shared" si="1"/>
        <v>178467.84989004678</v>
      </c>
    </row>
    <row r="33" spans="1:10" x14ac:dyDescent="0.2">
      <c r="A33" s="23" t="s">
        <v>38</v>
      </c>
      <c r="B33" s="9" t="s">
        <v>37</v>
      </c>
      <c r="C33" s="16">
        <v>941.16463131471926</v>
      </c>
      <c r="D33" s="17">
        <v>1412.6849389893339</v>
      </c>
      <c r="E33" s="17">
        <v>968.32480242413658</v>
      </c>
      <c r="F33" s="17">
        <v>958.57329256147159</v>
      </c>
      <c r="G33" s="26">
        <v>1685.4747089043465</v>
      </c>
      <c r="H33" s="18">
        <f t="shared" ref="H33" si="2">SUM(C33:G33)</f>
        <v>5966.2223741940079</v>
      </c>
      <c r="I33" s="33">
        <v>2.5690931383537841E-2</v>
      </c>
      <c r="J33" s="67">
        <v>363616.99099999998</v>
      </c>
    </row>
    <row r="34" spans="1:10" x14ac:dyDescent="0.2">
      <c r="B34" s="68" t="s">
        <v>127</v>
      </c>
    </row>
    <row r="35" spans="1:10" x14ac:dyDescent="0.2">
      <c r="B35" s="69" t="s">
        <v>128</v>
      </c>
      <c r="C35" s="1"/>
      <c r="D35" s="1"/>
      <c r="E35" s="1"/>
      <c r="F35" s="1"/>
    </row>
    <row r="36" spans="1:10" x14ac:dyDescent="0.2">
      <c r="B36" s="69" t="s">
        <v>129</v>
      </c>
    </row>
  </sheetData>
  <mergeCells count="5">
    <mergeCell ref="J4:J5"/>
    <mergeCell ref="C4:H4"/>
    <mergeCell ref="B2:J3"/>
    <mergeCell ref="B4:B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32:H32 J3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1.42578125" customWidth="1"/>
    <col min="8" max="9" width="9.7109375" customWidth="1"/>
  </cols>
  <sheetData>
    <row r="2" spans="1:9" ht="22.5" customHeight="1" x14ac:dyDescent="0.2">
      <c r="B2" s="84" t="s">
        <v>57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121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5">
        <v>2010</v>
      </c>
      <c r="D5" s="5">
        <v>2011</v>
      </c>
      <c r="E5" s="5">
        <v>2012</v>
      </c>
      <c r="F5" s="5">
        <v>2013</v>
      </c>
      <c r="G5" s="74"/>
      <c r="H5" s="74"/>
      <c r="I5" s="74"/>
    </row>
    <row r="6" spans="1:9" x14ac:dyDescent="0.2">
      <c r="A6" t="s">
        <v>60</v>
      </c>
      <c r="B6" s="7" t="s">
        <v>174</v>
      </c>
      <c r="C6" s="11">
        <v>6.3349214850664231</v>
      </c>
      <c r="D6" s="12">
        <v>6.5355155054666101</v>
      </c>
      <c r="E6" s="12">
        <v>7.1453033716482288</v>
      </c>
      <c r="F6" s="13">
        <v>8.8946766374897841</v>
      </c>
      <c r="G6" s="28">
        <f>F6/E6-1</f>
        <v>0.24482841033494451</v>
      </c>
      <c r="H6" s="34">
        <f t="shared" ref="H6:H34" si="0">F6/F$34</f>
        <v>4.2042500882118194E-3</v>
      </c>
      <c r="I6" s="34">
        <f t="shared" ref="I6:I35" si="1">F6/F$35</f>
        <v>1.4908704029353884E-3</v>
      </c>
    </row>
    <row r="7" spans="1:9" x14ac:dyDescent="0.2">
      <c r="A7" t="s">
        <v>69</v>
      </c>
      <c r="B7" s="8" t="s">
        <v>175</v>
      </c>
      <c r="C7" s="14">
        <v>45.065042350910723</v>
      </c>
      <c r="D7" s="10">
        <v>46.290245473493528</v>
      </c>
      <c r="E7" s="10">
        <v>49.505683647272953</v>
      </c>
      <c r="F7" s="15">
        <v>48.943003210525234</v>
      </c>
      <c r="G7" s="29">
        <f t="shared" ref="G7:G35" si="2">F7/E7-1</f>
        <v>-1.1365976495886998E-2</v>
      </c>
      <c r="H7" s="35">
        <f t="shared" si="0"/>
        <v>2.3133907386572873E-2</v>
      </c>
      <c r="I7" s="35">
        <f t="shared" si="1"/>
        <v>8.2035219369072394E-3</v>
      </c>
    </row>
    <row r="8" spans="1:9" x14ac:dyDescent="0.2">
      <c r="A8" t="s">
        <v>77</v>
      </c>
      <c r="B8" s="19" t="s">
        <v>176</v>
      </c>
      <c r="C8" s="20">
        <v>18.052020315632365</v>
      </c>
      <c r="D8" s="21">
        <v>18.009788571974074</v>
      </c>
      <c r="E8" s="21">
        <v>18.918282094978792</v>
      </c>
      <c r="F8" s="22">
        <v>19.158247720641327</v>
      </c>
      <c r="G8" s="30">
        <f t="shared" si="2"/>
        <v>1.2684324319607532E-2</v>
      </c>
      <c r="H8" s="36">
        <f t="shared" si="0"/>
        <v>9.0555360191510621E-3</v>
      </c>
      <c r="I8" s="36">
        <f t="shared" si="1"/>
        <v>3.2111863829227742E-3</v>
      </c>
    </row>
    <row r="9" spans="1:9" x14ac:dyDescent="0.2">
      <c r="A9" t="s">
        <v>85</v>
      </c>
      <c r="B9" s="19" t="s">
        <v>177</v>
      </c>
      <c r="C9" s="20">
        <v>102.94511467346126</v>
      </c>
      <c r="D9" s="21">
        <v>100.37473322976587</v>
      </c>
      <c r="E9" s="21">
        <v>112.11818696101405</v>
      </c>
      <c r="F9" s="22">
        <v>115.39562898974886</v>
      </c>
      <c r="G9" s="30">
        <f t="shared" si="2"/>
        <v>2.9232028429735823E-2</v>
      </c>
      <c r="H9" s="36">
        <f t="shared" si="0"/>
        <v>5.4544094533416056E-2</v>
      </c>
      <c r="I9" s="36">
        <f t="shared" si="1"/>
        <v>1.9341897957684699E-2</v>
      </c>
    </row>
    <row r="10" spans="1:9" x14ac:dyDescent="0.2">
      <c r="A10" t="s">
        <v>73</v>
      </c>
      <c r="B10" s="8" t="s">
        <v>178</v>
      </c>
      <c r="C10" s="14">
        <v>6.4423293188431439</v>
      </c>
      <c r="D10" s="10">
        <v>7.5496578874506302</v>
      </c>
      <c r="E10" s="10">
        <v>7.2862409461631303</v>
      </c>
      <c r="F10" s="15">
        <v>6.2878547674487848</v>
      </c>
      <c r="G10" s="29">
        <f t="shared" si="2"/>
        <v>-0.13702349209849929</v>
      </c>
      <c r="H10" s="35">
        <f t="shared" si="0"/>
        <v>2.9720826330309666E-3</v>
      </c>
      <c r="I10" s="35">
        <f t="shared" si="1"/>
        <v>1.053931126763386E-3</v>
      </c>
    </row>
    <row r="11" spans="1:9" x14ac:dyDescent="0.2">
      <c r="A11" t="s">
        <v>59</v>
      </c>
      <c r="B11" s="8" t="s">
        <v>179</v>
      </c>
      <c r="C11" s="14">
        <v>5.4219916736167031</v>
      </c>
      <c r="D11" s="10">
        <v>6.8223374539416239</v>
      </c>
      <c r="E11" s="10">
        <v>10.568497504459472</v>
      </c>
      <c r="F11" s="15">
        <v>12.823950668189863</v>
      </c>
      <c r="G11" s="29">
        <f t="shared" si="2"/>
        <v>0.21341284915653169</v>
      </c>
      <c r="H11" s="35">
        <f t="shared" si="0"/>
        <v>6.0615014941315425E-3</v>
      </c>
      <c r="I11" s="35">
        <f t="shared" si="1"/>
        <v>2.1494708890624045E-3</v>
      </c>
    </row>
    <row r="12" spans="1:9" x14ac:dyDescent="0.2">
      <c r="A12" t="s">
        <v>64</v>
      </c>
      <c r="B12" s="19" t="s">
        <v>180</v>
      </c>
      <c r="C12" s="20">
        <v>29.675036479081644</v>
      </c>
      <c r="D12" s="21">
        <v>32.860971646037584</v>
      </c>
      <c r="E12" s="21">
        <v>41.601042634340331</v>
      </c>
      <c r="F12" s="22">
        <v>42.471059577398833</v>
      </c>
      <c r="G12" s="30">
        <f t="shared" si="2"/>
        <v>2.0913344665557165E-2</v>
      </c>
      <c r="H12" s="36">
        <f t="shared" si="0"/>
        <v>2.0074811401476714E-2</v>
      </c>
      <c r="I12" s="36">
        <f t="shared" si="1"/>
        <v>7.1187349788939657E-3</v>
      </c>
    </row>
    <row r="13" spans="1:9" x14ac:dyDescent="0.2">
      <c r="A13" t="s">
        <v>83</v>
      </c>
      <c r="B13" s="19" t="s">
        <v>181</v>
      </c>
      <c r="C13" s="20">
        <v>1.6122827610899275</v>
      </c>
      <c r="D13" s="21">
        <v>1.7587197836400992</v>
      </c>
      <c r="E13" s="21">
        <v>1.7635000637526921</v>
      </c>
      <c r="F13" s="22">
        <v>2.04378110140313</v>
      </c>
      <c r="G13" s="30">
        <f t="shared" si="2"/>
        <v>0.15893452084940995</v>
      </c>
      <c r="H13" s="36">
        <f t="shared" si="0"/>
        <v>9.6603476731726523E-4</v>
      </c>
      <c r="I13" s="36">
        <f t="shared" si="1"/>
        <v>3.4256588275709715E-4</v>
      </c>
    </row>
    <row r="14" spans="1:9" x14ac:dyDescent="0.2">
      <c r="A14" t="s">
        <v>62</v>
      </c>
      <c r="B14" s="8" t="s">
        <v>182</v>
      </c>
      <c r="C14" s="14">
        <v>5.1448213949173027</v>
      </c>
      <c r="D14" s="10">
        <v>5.270996971104208</v>
      </c>
      <c r="E14" s="10">
        <v>5.3627811929546434</v>
      </c>
      <c r="F14" s="15">
        <v>5.7079035107166867</v>
      </c>
      <c r="G14" s="29">
        <f t="shared" si="2"/>
        <v>6.4355099591877352E-2</v>
      </c>
      <c r="H14" s="35">
        <f t="shared" si="0"/>
        <v>2.6979568585202259E-3</v>
      </c>
      <c r="I14" s="35">
        <f t="shared" si="1"/>
        <v>9.5672330246061507E-4</v>
      </c>
    </row>
    <row r="15" spans="1:9" x14ac:dyDescent="0.2">
      <c r="A15" t="s">
        <v>75</v>
      </c>
      <c r="B15" s="8" t="s">
        <v>183</v>
      </c>
      <c r="C15" s="14">
        <v>1.9274236492271817</v>
      </c>
      <c r="D15" s="10">
        <v>1.5997724018136921</v>
      </c>
      <c r="E15" s="10">
        <v>1.6639689340137664</v>
      </c>
      <c r="F15" s="15">
        <v>1.6229078657780398</v>
      </c>
      <c r="G15" s="29">
        <f t="shared" si="2"/>
        <v>-2.4676583436375021E-2</v>
      </c>
      <c r="H15" s="35">
        <f t="shared" si="0"/>
        <v>7.67100459739992E-4</v>
      </c>
      <c r="I15" s="35">
        <f t="shared" si="1"/>
        <v>2.7202172742081277E-4</v>
      </c>
    </row>
    <row r="16" spans="1:9" x14ac:dyDescent="0.2">
      <c r="A16" t="s">
        <v>71</v>
      </c>
      <c r="B16" s="19" t="s">
        <v>184</v>
      </c>
      <c r="C16" s="20">
        <v>45.231631460415947</v>
      </c>
      <c r="D16" s="21">
        <v>42.304021466269973</v>
      </c>
      <c r="E16" s="21">
        <v>39.909238448079321</v>
      </c>
      <c r="F16" s="22">
        <v>46.167818872587347</v>
      </c>
      <c r="G16" s="30">
        <f t="shared" si="2"/>
        <v>0.15682034205313755</v>
      </c>
      <c r="H16" s="36">
        <f t="shared" si="0"/>
        <v>2.1822159981568594E-2</v>
      </c>
      <c r="I16" s="36">
        <f t="shared" si="1"/>
        <v>7.7383627905159335E-3</v>
      </c>
    </row>
    <row r="17" spans="1:9" x14ac:dyDescent="0.2">
      <c r="A17" t="s">
        <v>78</v>
      </c>
      <c r="B17" s="19" t="s">
        <v>185</v>
      </c>
      <c r="C17" s="20">
        <v>6.7073846196756026</v>
      </c>
      <c r="D17" s="21">
        <v>7.3219125490194248</v>
      </c>
      <c r="E17" s="21">
        <v>7.826280829082723</v>
      </c>
      <c r="F17" s="22">
        <v>7.9423700693973336</v>
      </c>
      <c r="G17" s="30">
        <f t="shared" si="2"/>
        <v>1.4833257692877355E-2</v>
      </c>
      <c r="H17" s="36">
        <f t="shared" si="0"/>
        <v>3.7541229912882268E-3</v>
      </c>
      <c r="I17" s="36">
        <f t="shared" si="1"/>
        <v>1.3312506961429122E-3</v>
      </c>
    </row>
    <row r="18" spans="1:9" x14ac:dyDescent="0.2">
      <c r="A18" t="s">
        <v>79</v>
      </c>
      <c r="B18" s="8" t="s">
        <v>186</v>
      </c>
      <c r="C18" s="14">
        <v>5.725291728105466</v>
      </c>
      <c r="D18" s="10">
        <v>4.3981782736642092</v>
      </c>
      <c r="E18" s="10">
        <v>4.2436634751727951</v>
      </c>
      <c r="F18" s="15">
        <v>3.9977119934805709</v>
      </c>
      <c r="G18" s="29">
        <f t="shared" si="2"/>
        <v>-5.7957348204244585E-2</v>
      </c>
      <c r="H18" s="35">
        <f t="shared" si="0"/>
        <v>1.8896000030395083E-3</v>
      </c>
      <c r="I18" s="35">
        <f t="shared" si="1"/>
        <v>6.7007163199381227E-4</v>
      </c>
    </row>
    <row r="19" spans="1:9" x14ac:dyDescent="0.2">
      <c r="A19" t="s">
        <v>76</v>
      </c>
      <c r="B19" s="8" t="s">
        <v>187</v>
      </c>
      <c r="C19" s="14">
        <v>2.826154658180926</v>
      </c>
      <c r="D19" s="10">
        <v>2.0092775933336831</v>
      </c>
      <c r="E19" s="10">
        <v>1.9364939916339514</v>
      </c>
      <c r="F19" s="15">
        <v>2.1132118306035199</v>
      </c>
      <c r="G19" s="29">
        <f t="shared" si="2"/>
        <v>9.1256590380876856E-2</v>
      </c>
      <c r="H19" s="35">
        <f t="shared" si="0"/>
        <v>9.988526157070556E-4</v>
      </c>
      <c r="I19" s="35">
        <f t="shared" si="1"/>
        <v>3.5420342995952088E-4</v>
      </c>
    </row>
    <row r="20" spans="1:9" x14ac:dyDescent="0.2">
      <c r="A20" t="s">
        <v>67</v>
      </c>
      <c r="B20" s="19" t="s">
        <v>188</v>
      </c>
      <c r="C20" s="20">
        <v>5.6905706519764978</v>
      </c>
      <c r="D20" s="21">
        <v>5.4678165352252064</v>
      </c>
      <c r="E20" s="21">
        <v>5.5445565657151104</v>
      </c>
      <c r="F20" s="22">
        <v>5.7786854571603303</v>
      </c>
      <c r="G20" s="30">
        <f t="shared" si="2"/>
        <v>4.222680184975669E-2</v>
      </c>
      <c r="H20" s="36">
        <f t="shared" si="0"/>
        <v>2.7314133872629589E-3</v>
      </c>
      <c r="I20" s="36">
        <f t="shared" si="1"/>
        <v>9.6858733229731599E-4</v>
      </c>
    </row>
    <row r="21" spans="1:9" x14ac:dyDescent="0.2">
      <c r="A21" t="s">
        <v>81</v>
      </c>
      <c r="B21" s="19" t="s">
        <v>189</v>
      </c>
      <c r="C21" s="20">
        <v>3.870456666040837</v>
      </c>
      <c r="D21" s="21">
        <v>4.1303669366079383</v>
      </c>
      <c r="E21" s="21">
        <v>4.9920193124623911</v>
      </c>
      <c r="F21" s="22">
        <v>4.5621137039740915</v>
      </c>
      <c r="G21" s="30">
        <f t="shared" si="2"/>
        <v>-8.6118578791363309E-2</v>
      </c>
      <c r="H21" s="36">
        <f t="shared" si="0"/>
        <v>2.1563759677921688E-3</v>
      </c>
      <c r="I21" s="36">
        <f t="shared" si="1"/>
        <v>7.6467313802207045E-4</v>
      </c>
    </row>
    <row r="22" spans="1:9" x14ac:dyDescent="0.2">
      <c r="A22" t="s">
        <v>61</v>
      </c>
      <c r="B22" s="8" t="s">
        <v>190</v>
      </c>
      <c r="C22" s="14">
        <v>30.03186743257363</v>
      </c>
      <c r="D22" s="10">
        <v>38.643682612372274</v>
      </c>
      <c r="E22" s="10">
        <v>46.441547055672693</v>
      </c>
      <c r="F22" s="15">
        <v>44.76752288274615</v>
      </c>
      <c r="G22" s="29">
        <f t="shared" si="2"/>
        <v>-3.6045831352684576E-2</v>
      </c>
      <c r="H22" s="35">
        <f t="shared" si="0"/>
        <v>2.1160281559367292E-2</v>
      </c>
      <c r="I22" s="35">
        <f t="shared" si="1"/>
        <v>7.5036538818408095E-3</v>
      </c>
    </row>
    <row r="23" spans="1:9" x14ac:dyDescent="0.2">
      <c r="A23" t="s">
        <v>65</v>
      </c>
      <c r="B23" s="8" t="s">
        <v>191</v>
      </c>
      <c r="C23" s="14">
        <v>86.24469295450892</v>
      </c>
      <c r="D23" s="10">
        <v>85.838241530941957</v>
      </c>
      <c r="E23" s="10">
        <v>87.269265239690412</v>
      </c>
      <c r="F23" s="15">
        <v>114.43889940507785</v>
      </c>
      <c r="G23" s="29">
        <f t="shared" si="2"/>
        <v>0.31133107504416779</v>
      </c>
      <c r="H23" s="35">
        <f t="shared" si="0"/>
        <v>5.4091876807614264E-2</v>
      </c>
      <c r="I23" s="35">
        <f t="shared" si="1"/>
        <v>1.9181536892349648E-2</v>
      </c>
    </row>
    <row r="24" spans="1:9" x14ac:dyDescent="0.2">
      <c r="A24" t="s">
        <v>84</v>
      </c>
      <c r="B24" s="19" t="s">
        <v>192</v>
      </c>
      <c r="C24" s="20">
        <v>3.781108604094618</v>
      </c>
      <c r="D24" s="21">
        <v>4.357225324909316</v>
      </c>
      <c r="E24" s="21">
        <v>4.6899712576358192</v>
      </c>
      <c r="F24" s="22">
        <v>4.6989242850009836</v>
      </c>
      <c r="G24" s="30">
        <f t="shared" si="2"/>
        <v>1.9089727576875326E-3</v>
      </c>
      <c r="H24" s="36">
        <f t="shared" si="0"/>
        <v>2.2210422756066984E-3</v>
      </c>
      <c r="I24" s="36">
        <f t="shared" si="1"/>
        <v>7.87604477111082E-4</v>
      </c>
    </row>
    <row r="25" spans="1:9" x14ac:dyDescent="0.2">
      <c r="A25" t="s">
        <v>70</v>
      </c>
      <c r="B25" s="19" t="s">
        <v>193</v>
      </c>
      <c r="C25" s="20">
        <v>7.1821705695122589</v>
      </c>
      <c r="D25" s="21">
        <v>7.9021037879648013</v>
      </c>
      <c r="E25" s="21">
        <v>8.0293296338504465</v>
      </c>
      <c r="F25" s="22">
        <v>8.1996434903739885</v>
      </c>
      <c r="G25" s="30">
        <f t="shared" si="2"/>
        <v>2.1211466497218501E-2</v>
      </c>
      <c r="H25" s="36">
        <f t="shared" si="0"/>
        <v>3.8757285141103486E-3</v>
      </c>
      <c r="I25" s="36">
        <f t="shared" si="1"/>
        <v>1.374373267589678E-3</v>
      </c>
    </row>
    <row r="26" spans="1:9" x14ac:dyDescent="0.2">
      <c r="A26" t="s">
        <v>80</v>
      </c>
      <c r="B26" s="8" t="s">
        <v>194</v>
      </c>
      <c r="C26" s="14">
        <v>4.262618071373538</v>
      </c>
      <c r="D26" s="10">
        <v>4.5925326197488348</v>
      </c>
      <c r="E26" s="10">
        <v>4.9358651572157468</v>
      </c>
      <c r="F26" s="15">
        <v>4.939682962496672</v>
      </c>
      <c r="G26" s="29">
        <f t="shared" si="2"/>
        <v>7.7348249178643691E-4</v>
      </c>
      <c r="H26" s="35">
        <f t="shared" si="0"/>
        <v>2.3348417685340401E-3</v>
      </c>
      <c r="I26" s="35">
        <f t="shared" si="1"/>
        <v>8.279589499218538E-4</v>
      </c>
    </row>
    <row r="27" spans="1:9" x14ac:dyDescent="0.2">
      <c r="A27" t="s">
        <v>68</v>
      </c>
      <c r="B27" s="8" t="s">
        <v>195</v>
      </c>
      <c r="C27" s="14">
        <v>2.2996847007237999</v>
      </c>
      <c r="D27" s="10">
        <v>2.6810023325565147</v>
      </c>
      <c r="E27" s="10">
        <v>2.9452465874982945</v>
      </c>
      <c r="F27" s="15">
        <v>2.3615662183965047</v>
      </c>
      <c r="G27" s="29">
        <f t="shared" si="2"/>
        <v>-0.19817708017364022</v>
      </c>
      <c r="H27" s="35">
        <f t="shared" si="0"/>
        <v>1.1162423758232956E-3</v>
      </c>
      <c r="I27" s="35">
        <f t="shared" si="1"/>
        <v>3.9583104851049648E-4</v>
      </c>
    </row>
    <row r="28" spans="1:9" x14ac:dyDescent="0.2">
      <c r="A28" t="s">
        <v>74</v>
      </c>
      <c r="B28" s="19" t="s">
        <v>196</v>
      </c>
      <c r="C28" s="20">
        <v>9.9321426480453425</v>
      </c>
      <c r="D28" s="21">
        <v>10.713446788252682</v>
      </c>
      <c r="E28" s="21">
        <v>11.364023182840473</v>
      </c>
      <c r="F28" s="22">
        <v>11.774786890889924</v>
      </c>
      <c r="G28" s="30">
        <f t="shared" si="2"/>
        <v>3.6145975896080484E-2</v>
      </c>
      <c r="H28" s="36">
        <f t="shared" si="0"/>
        <v>5.5655928643933462E-3</v>
      </c>
      <c r="I28" s="36">
        <f t="shared" si="1"/>
        <v>1.9736165789893847E-3</v>
      </c>
    </row>
    <row r="29" spans="1:9" x14ac:dyDescent="0.2">
      <c r="A29" t="s">
        <v>72</v>
      </c>
      <c r="B29" s="19" t="s">
        <v>197</v>
      </c>
      <c r="C29" s="20">
        <v>142.29232767862396</v>
      </c>
      <c r="D29" s="21">
        <v>150.10004729008864</v>
      </c>
      <c r="E29" s="21">
        <v>165.55886850665192</v>
      </c>
      <c r="F29" s="22">
        <v>165.44063963417031</v>
      </c>
      <c r="G29" s="30">
        <f t="shared" si="2"/>
        <v>-7.1411983875002694E-4</v>
      </c>
      <c r="H29" s="36">
        <f t="shared" si="0"/>
        <v>7.8198888180388809E-2</v>
      </c>
      <c r="I29" s="36">
        <f t="shared" si="1"/>
        <v>2.7730131529873414E-2</v>
      </c>
    </row>
    <row r="30" spans="1:9" x14ac:dyDescent="0.2">
      <c r="A30" t="s">
        <v>63</v>
      </c>
      <c r="B30" s="8" t="s">
        <v>198</v>
      </c>
      <c r="C30" s="14">
        <v>1101.4093699105422</v>
      </c>
      <c r="D30" s="10">
        <v>1231.4847597915357</v>
      </c>
      <c r="E30" s="10">
        <v>1347.300286740983</v>
      </c>
      <c r="F30" s="15">
        <v>1368.0666783873089</v>
      </c>
      <c r="G30" s="29">
        <f t="shared" si="2"/>
        <v>1.5413335728264643E-2</v>
      </c>
      <c r="H30" s="35">
        <f t="shared" si="0"/>
        <v>0.64664458166437766</v>
      </c>
      <c r="I30" s="35">
        <f t="shared" si="1"/>
        <v>0.22930683184738859</v>
      </c>
    </row>
    <row r="31" spans="1:9" x14ac:dyDescent="0.2">
      <c r="A31" t="s">
        <v>82</v>
      </c>
      <c r="B31" s="8" t="s">
        <v>199</v>
      </c>
      <c r="C31" s="14">
        <v>4.3302043521697895</v>
      </c>
      <c r="D31" s="10">
        <v>3.5563636418246305</v>
      </c>
      <c r="E31" s="10">
        <v>3.2274480354501698</v>
      </c>
      <c r="F31" s="15">
        <v>2.9994268933748791</v>
      </c>
      <c r="G31" s="29">
        <f t="shared" ref="G31:G33" si="3">F31/E31-1</f>
        <v>-7.0650600589293733E-2</v>
      </c>
      <c r="H31" s="35">
        <f t="shared" si="0"/>
        <v>1.4177402164239974E-3</v>
      </c>
      <c r="I31" s="35">
        <f t="shared" si="1"/>
        <v>5.0274528949745452E-4</v>
      </c>
    </row>
    <row r="32" spans="1:9" x14ac:dyDescent="0.2">
      <c r="A32" t="s">
        <v>66</v>
      </c>
      <c r="B32" s="19" t="s">
        <v>200</v>
      </c>
      <c r="C32" s="20">
        <v>2.2805216756575764</v>
      </c>
      <c r="D32" s="21">
        <v>2.035418381791287</v>
      </c>
      <c r="E32" s="21">
        <v>1.9574783412580941</v>
      </c>
      <c r="F32" s="22">
        <v>2.007659002268857</v>
      </c>
      <c r="G32" s="30">
        <f t="shared" si="3"/>
        <v>2.5635359509782019E-2</v>
      </c>
      <c r="H32" s="36">
        <f t="shared" si="0"/>
        <v>9.4896092139108864E-4</v>
      </c>
      <c r="I32" s="36">
        <f t="shared" si="1"/>
        <v>3.3651132105845131E-4</v>
      </c>
    </row>
    <row r="33" spans="1:9" x14ac:dyDescent="0.2">
      <c r="A33" t="s">
        <v>58</v>
      </c>
      <c r="B33" s="19" t="s">
        <v>201</v>
      </c>
      <c r="C33" s="20">
        <v>22.394797854404274</v>
      </c>
      <c r="D33" s="21">
        <v>24.277897859462975</v>
      </c>
      <c r="E33" s="21">
        <v>30.18375984018077</v>
      </c>
      <c r="F33" s="22">
        <v>52.032925856442105</v>
      </c>
      <c r="G33" s="30">
        <f t="shared" si="3"/>
        <v>0.72387158299529064</v>
      </c>
      <c r="H33" s="36">
        <f t="shared" si="0"/>
        <v>2.4594422263742137E-2</v>
      </c>
      <c r="I33" s="36">
        <f t="shared" si="1"/>
        <v>8.7214355618658798E-3</v>
      </c>
    </row>
    <row r="34" spans="1:9" x14ac:dyDescent="0.2">
      <c r="B34" s="24" t="s">
        <v>34</v>
      </c>
      <c r="C34" s="25">
        <f>SUM(C6:C33)</f>
        <v>1709.1139803384719</v>
      </c>
      <c r="D34" s="26">
        <f t="shared" ref="D34:F34" si="4">SUM(D6:D33)</f>
        <v>1858.8870342402579</v>
      </c>
      <c r="E34" s="26">
        <f t="shared" si="4"/>
        <v>2034.2888295516721</v>
      </c>
      <c r="F34" s="27">
        <f t="shared" si="4"/>
        <v>2115.6392818850909</v>
      </c>
      <c r="G34" s="32">
        <f t="shared" si="2"/>
        <v>3.9989627407700734E-2</v>
      </c>
      <c r="H34" s="37">
        <f t="shared" si="0"/>
        <v>1</v>
      </c>
      <c r="I34" s="38">
        <f t="shared" si="1"/>
        <v>0.35461030425273671</v>
      </c>
    </row>
    <row r="35" spans="1:9" x14ac:dyDescent="0.2">
      <c r="A35" s="23" t="s">
        <v>38</v>
      </c>
      <c r="B35" s="9" t="s">
        <v>37</v>
      </c>
      <c r="C35" s="16">
        <v>5063.9289669305799</v>
      </c>
      <c r="D35" s="17">
        <v>5367.2722428169563</v>
      </c>
      <c r="E35" s="17">
        <v>5817.4191163262312</v>
      </c>
      <c r="F35" s="18">
        <v>5966.0964628293468</v>
      </c>
      <c r="G35" s="33">
        <f t="shared" si="2"/>
        <v>2.5557269216835543E-2</v>
      </c>
      <c r="H35" s="39"/>
      <c r="I35" s="40">
        <f t="shared" si="1"/>
        <v>1</v>
      </c>
    </row>
  </sheetData>
  <sortState ref="A6:A34">
    <sortCondition ref="A6:A34"/>
  </sortState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34:G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1.42578125" customWidth="1"/>
    <col min="8" max="9" width="9.7109375" customWidth="1"/>
  </cols>
  <sheetData>
    <row r="2" spans="1:9" ht="22.5" customHeight="1" x14ac:dyDescent="0.2">
      <c r="B2" s="84" t="s">
        <v>57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6">
        <v>2010</v>
      </c>
      <c r="D5" s="6">
        <v>2011</v>
      </c>
      <c r="E5" s="6">
        <v>2012</v>
      </c>
      <c r="F5" s="6">
        <v>2013</v>
      </c>
      <c r="G5" s="74"/>
      <c r="H5" s="74"/>
      <c r="I5" s="74"/>
    </row>
    <row r="6" spans="1:9" x14ac:dyDescent="0.2">
      <c r="A6" t="s">
        <v>60</v>
      </c>
      <c r="B6" s="7" t="s">
        <v>174</v>
      </c>
      <c r="C6" s="41">
        <v>96.04533865504348</v>
      </c>
      <c r="D6" s="42">
        <v>96.103930076777871</v>
      </c>
      <c r="E6" s="42">
        <v>97.551101605483623</v>
      </c>
      <c r="F6" s="43">
        <v>125.32440164846778</v>
      </c>
      <c r="G6" s="28">
        <f>F6/E6-1</f>
        <v>0.28470514003322078</v>
      </c>
      <c r="H6" s="34">
        <f t="shared" ref="H6:H34" si="0">F6/F$34</f>
        <v>4.4342177930260249E-3</v>
      </c>
      <c r="I6" s="34">
        <f t="shared" ref="I6:I35" si="1">F6/F$35</f>
        <v>1.5028639982186101E-3</v>
      </c>
    </row>
    <row r="7" spans="1:9" x14ac:dyDescent="0.2">
      <c r="A7" t="s">
        <v>69</v>
      </c>
      <c r="B7" s="8" t="s">
        <v>175</v>
      </c>
      <c r="C7" s="44">
        <v>668.89303652275078</v>
      </c>
      <c r="D7" s="45">
        <v>674.75646210403693</v>
      </c>
      <c r="E7" s="45">
        <v>682.08476307626756</v>
      </c>
      <c r="F7" s="46">
        <v>710.27111638363124</v>
      </c>
      <c r="G7" s="29">
        <f t="shared" ref="G7:G35" si="2">F7/E7-1</f>
        <v>4.1323827819053527E-2</v>
      </c>
      <c r="H7" s="35">
        <f t="shared" si="0"/>
        <v>2.5130754910564237E-2</v>
      </c>
      <c r="I7" s="35">
        <f t="shared" si="1"/>
        <v>8.5174225908666076E-3</v>
      </c>
    </row>
    <row r="8" spans="1:9" x14ac:dyDescent="0.2">
      <c r="A8" t="s">
        <v>77</v>
      </c>
      <c r="B8" s="19" t="s">
        <v>176</v>
      </c>
      <c r="C8" s="47">
        <v>291.25528293626957</v>
      </c>
      <c r="D8" s="48">
        <v>271.09562241844861</v>
      </c>
      <c r="E8" s="48">
        <v>283.5414377661773</v>
      </c>
      <c r="F8" s="49">
        <v>282.14474645976952</v>
      </c>
      <c r="G8" s="30">
        <f t="shared" si="2"/>
        <v>-4.9258807369085833E-3</v>
      </c>
      <c r="H8" s="36">
        <f t="shared" si="0"/>
        <v>9.9828224871163582E-3</v>
      </c>
      <c r="I8" s="36">
        <f t="shared" si="1"/>
        <v>3.383420755762207E-3</v>
      </c>
    </row>
    <row r="9" spans="1:9" x14ac:dyDescent="0.2">
      <c r="A9" t="s">
        <v>85</v>
      </c>
      <c r="B9" s="19" t="s">
        <v>177</v>
      </c>
      <c r="C9" s="47">
        <v>1693.7885221382476</v>
      </c>
      <c r="D9" s="48">
        <v>1704.4440719740346</v>
      </c>
      <c r="E9" s="48">
        <v>1742.9395213282437</v>
      </c>
      <c r="F9" s="49">
        <v>1715.0428157553702</v>
      </c>
      <c r="G9" s="30">
        <f t="shared" si="2"/>
        <v>-1.6005549952539E-2</v>
      </c>
      <c r="H9" s="36">
        <f t="shared" si="0"/>
        <v>6.0681505512034453E-2</v>
      </c>
      <c r="I9" s="36">
        <f t="shared" si="1"/>
        <v>2.0566434543465708E-2</v>
      </c>
    </row>
    <row r="10" spans="1:9" x14ac:dyDescent="0.2">
      <c r="A10" t="s">
        <v>73</v>
      </c>
      <c r="B10" s="8" t="s">
        <v>178</v>
      </c>
      <c r="C10" s="44">
        <v>88.427439048748312</v>
      </c>
      <c r="D10" s="45">
        <v>90.002368625447289</v>
      </c>
      <c r="E10" s="45">
        <v>97.468588799656573</v>
      </c>
      <c r="F10" s="46">
        <v>89.236156449122277</v>
      </c>
      <c r="G10" s="29">
        <f t="shared" si="2"/>
        <v>-8.4462414526753737E-2</v>
      </c>
      <c r="H10" s="35">
        <f t="shared" si="0"/>
        <v>3.1573464345583798E-3</v>
      </c>
      <c r="I10" s="35">
        <f t="shared" si="1"/>
        <v>1.0701013138922808E-3</v>
      </c>
    </row>
    <row r="11" spans="1:9" x14ac:dyDescent="0.2">
      <c r="A11" t="s">
        <v>59</v>
      </c>
      <c r="B11" s="8" t="s">
        <v>179</v>
      </c>
      <c r="C11" s="44">
        <v>98.193289358520133</v>
      </c>
      <c r="D11" s="45">
        <v>102.53750153556527</v>
      </c>
      <c r="E11" s="45">
        <v>146.55439671773237</v>
      </c>
      <c r="F11" s="46">
        <v>182.89216832820981</v>
      </c>
      <c r="G11" s="29">
        <f t="shared" si="2"/>
        <v>0.24794733166869731</v>
      </c>
      <c r="H11" s="35">
        <f t="shared" si="0"/>
        <v>6.4710758347033678E-3</v>
      </c>
      <c r="I11" s="35">
        <f t="shared" si="1"/>
        <v>2.1932046091677061E-3</v>
      </c>
    </row>
    <row r="12" spans="1:9" x14ac:dyDescent="0.2">
      <c r="A12" t="s">
        <v>64</v>
      </c>
      <c r="B12" s="19" t="s">
        <v>180</v>
      </c>
      <c r="C12" s="47">
        <v>575.09696833868156</v>
      </c>
      <c r="D12" s="48">
        <v>589.75741029997403</v>
      </c>
      <c r="E12" s="48">
        <v>671.40273670297995</v>
      </c>
      <c r="F12" s="49">
        <v>689.58777383512165</v>
      </c>
      <c r="G12" s="30">
        <f t="shared" si="2"/>
        <v>2.7085140018108911E-2</v>
      </c>
      <c r="H12" s="36">
        <f t="shared" si="0"/>
        <v>2.4398938565610838E-2</v>
      </c>
      <c r="I12" s="36">
        <f t="shared" si="1"/>
        <v>8.2693922753804914E-3</v>
      </c>
    </row>
    <row r="13" spans="1:9" x14ac:dyDescent="0.2">
      <c r="A13" t="s">
        <v>83</v>
      </c>
      <c r="B13" s="19" t="s">
        <v>181</v>
      </c>
      <c r="C13" s="47">
        <v>29.003992270134521</v>
      </c>
      <c r="D13" s="48">
        <v>29.815958091110183</v>
      </c>
      <c r="E13" s="48">
        <v>29.718615663850951</v>
      </c>
      <c r="F13" s="49">
        <v>35.080283840642167</v>
      </c>
      <c r="G13" s="30">
        <f t="shared" si="2"/>
        <v>0.18041446605176259</v>
      </c>
      <c r="H13" s="36">
        <f t="shared" si="0"/>
        <v>1.2412077515989532E-3</v>
      </c>
      <c r="I13" s="36">
        <f t="shared" si="1"/>
        <v>4.2067542264651817E-4</v>
      </c>
    </row>
    <row r="14" spans="1:9" x14ac:dyDescent="0.2">
      <c r="A14" t="s">
        <v>62</v>
      </c>
      <c r="B14" s="8" t="s">
        <v>182</v>
      </c>
      <c r="C14" s="44">
        <v>88.212297940363769</v>
      </c>
      <c r="D14" s="45">
        <v>84.493057592576804</v>
      </c>
      <c r="E14" s="45">
        <v>85.96394548910196</v>
      </c>
      <c r="F14" s="46">
        <v>95.62858729242636</v>
      </c>
      <c r="G14" s="29">
        <f t="shared" si="2"/>
        <v>0.1124266894491206</v>
      </c>
      <c r="H14" s="35">
        <f t="shared" si="0"/>
        <v>3.3835229030930204E-3</v>
      </c>
      <c r="I14" s="35">
        <f t="shared" si="1"/>
        <v>1.1467580068358564E-3</v>
      </c>
    </row>
    <row r="15" spans="1:9" x14ac:dyDescent="0.2">
      <c r="A15" t="s">
        <v>75</v>
      </c>
      <c r="B15" s="8" t="s">
        <v>183</v>
      </c>
      <c r="C15" s="44">
        <v>20.803929878690003</v>
      </c>
      <c r="D15" s="45">
        <v>20.872814914254004</v>
      </c>
      <c r="E15" s="45">
        <v>20.614758690456203</v>
      </c>
      <c r="F15" s="46">
        <v>20.269110570718109</v>
      </c>
      <c r="G15" s="29">
        <f t="shared" si="2"/>
        <v>-1.6767022351715122E-2</v>
      </c>
      <c r="H15" s="35">
        <f t="shared" si="0"/>
        <v>7.1716002278307284E-4</v>
      </c>
      <c r="I15" s="35">
        <f t="shared" si="1"/>
        <v>2.4306293229381588E-4</v>
      </c>
    </row>
    <row r="16" spans="1:9" x14ac:dyDescent="0.2">
      <c r="A16" t="s">
        <v>71</v>
      </c>
      <c r="B16" s="19" t="s">
        <v>184</v>
      </c>
      <c r="C16" s="47">
        <v>623.19570594812853</v>
      </c>
      <c r="D16" s="48">
        <v>646.595399847919</v>
      </c>
      <c r="E16" s="48">
        <v>660.68602750122352</v>
      </c>
      <c r="F16" s="49">
        <v>734.81901780473913</v>
      </c>
      <c r="G16" s="30">
        <f t="shared" si="2"/>
        <v>0.11220608158446077</v>
      </c>
      <c r="H16" s="36">
        <f t="shared" si="0"/>
        <v>2.5999306763444807E-2</v>
      </c>
      <c r="I16" s="36">
        <f t="shared" si="1"/>
        <v>8.8117958876255589E-3</v>
      </c>
    </row>
    <row r="17" spans="1:9" x14ac:dyDescent="0.2">
      <c r="A17" t="s">
        <v>78</v>
      </c>
      <c r="B17" s="19" t="s">
        <v>185</v>
      </c>
      <c r="C17" s="47">
        <v>108.06117197093431</v>
      </c>
      <c r="D17" s="48">
        <v>110.64272537194012</v>
      </c>
      <c r="E17" s="48">
        <v>115.53770534213761</v>
      </c>
      <c r="F17" s="49">
        <v>118.1873184338563</v>
      </c>
      <c r="G17" s="30">
        <f t="shared" si="2"/>
        <v>2.2932886574754896E-2</v>
      </c>
      <c r="H17" s="36">
        <f t="shared" si="0"/>
        <v>4.181694094813543E-3</v>
      </c>
      <c r="I17" s="36">
        <f t="shared" si="1"/>
        <v>1.4172775898700083E-3</v>
      </c>
    </row>
    <row r="18" spans="1:9" x14ac:dyDescent="0.2">
      <c r="A18" t="s">
        <v>79</v>
      </c>
      <c r="B18" s="8" t="s">
        <v>186</v>
      </c>
      <c r="C18" s="44">
        <v>51.214761890011552</v>
      </c>
      <c r="D18" s="45">
        <v>53.668014478709935</v>
      </c>
      <c r="E18" s="45">
        <v>53.281029616237674</v>
      </c>
      <c r="F18" s="46">
        <v>52.890783809936309</v>
      </c>
      <c r="G18" s="29">
        <f t="shared" si="2"/>
        <v>-7.3242917622304837E-3</v>
      </c>
      <c r="H18" s="35">
        <f t="shared" si="0"/>
        <v>1.871377413913069E-3</v>
      </c>
      <c r="I18" s="35">
        <f t="shared" si="1"/>
        <v>6.3425521111585398E-4</v>
      </c>
    </row>
    <row r="19" spans="1:9" x14ac:dyDescent="0.2">
      <c r="A19" t="s">
        <v>76</v>
      </c>
      <c r="B19" s="8" t="s">
        <v>187</v>
      </c>
      <c r="C19" s="44">
        <v>28.37772245352706</v>
      </c>
      <c r="D19" s="45">
        <v>29.535017985145302</v>
      </c>
      <c r="E19" s="45">
        <v>29.900240318871088</v>
      </c>
      <c r="F19" s="46">
        <v>35.371356472370273</v>
      </c>
      <c r="G19" s="29">
        <f t="shared" si="2"/>
        <v>0.18297900268200085</v>
      </c>
      <c r="H19" s="35">
        <f t="shared" si="0"/>
        <v>1.2515064597969944E-3</v>
      </c>
      <c r="I19" s="35">
        <f t="shared" si="1"/>
        <v>4.2416590473410025E-4</v>
      </c>
    </row>
    <row r="20" spans="1:9" x14ac:dyDescent="0.2">
      <c r="A20" t="s">
        <v>67</v>
      </c>
      <c r="B20" s="19" t="s">
        <v>188</v>
      </c>
      <c r="C20" s="47">
        <v>85.618192156024051</v>
      </c>
      <c r="D20" s="48">
        <v>84.067566321890808</v>
      </c>
      <c r="E20" s="48">
        <v>85.024492316566167</v>
      </c>
      <c r="F20" s="49">
        <v>94.017981746051177</v>
      </c>
      <c r="G20" s="30">
        <f t="shared" si="2"/>
        <v>0.10577527938655762</v>
      </c>
      <c r="H20" s="36">
        <f t="shared" si="0"/>
        <v>3.3265365885577569E-3</v>
      </c>
      <c r="I20" s="36">
        <f t="shared" si="1"/>
        <v>1.1274439621714505E-3</v>
      </c>
    </row>
    <row r="21" spans="1:9" x14ac:dyDescent="0.2">
      <c r="A21" t="s">
        <v>81</v>
      </c>
      <c r="B21" s="19" t="s">
        <v>189</v>
      </c>
      <c r="C21" s="47">
        <v>78.494460702521096</v>
      </c>
      <c r="D21" s="48">
        <v>78.34298268629955</v>
      </c>
      <c r="E21" s="48">
        <v>79.346115583663675</v>
      </c>
      <c r="F21" s="49">
        <v>77.621917715760262</v>
      </c>
      <c r="G21" s="30">
        <f t="shared" si="2"/>
        <v>-2.1730085401413191E-2</v>
      </c>
      <c r="H21" s="36">
        <f t="shared" si="0"/>
        <v>2.746412383675117E-3</v>
      </c>
      <c r="I21" s="36">
        <f t="shared" si="1"/>
        <v>9.3082579348687964E-4</v>
      </c>
    </row>
    <row r="22" spans="1:9" x14ac:dyDescent="0.2">
      <c r="A22" t="s">
        <v>61</v>
      </c>
      <c r="B22" s="8" t="s">
        <v>190</v>
      </c>
      <c r="C22" s="44">
        <v>676.44465172688285</v>
      </c>
      <c r="D22" s="45">
        <v>682.22334228782074</v>
      </c>
      <c r="E22" s="45">
        <v>688.15988606259384</v>
      </c>
      <c r="F22" s="46">
        <v>675.36549041607259</v>
      </c>
      <c r="G22" s="29">
        <f t="shared" si="2"/>
        <v>-1.8592184615302432E-2</v>
      </c>
      <c r="H22" s="35">
        <f t="shared" si="0"/>
        <v>2.3895726889634903E-2</v>
      </c>
      <c r="I22" s="35">
        <f t="shared" si="1"/>
        <v>8.0988416288838537E-3</v>
      </c>
    </row>
    <row r="23" spans="1:9" x14ac:dyDescent="0.2">
      <c r="A23" t="s">
        <v>65</v>
      </c>
      <c r="B23" s="8" t="s">
        <v>191</v>
      </c>
      <c r="C23" s="44">
        <v>1278.3510211881242</v>
      </c>
      <c r="D23" s="45">
        <v>1279.6944935278066</v>
      </c>
      <c r="E23" s="45">
        <v>1319.8874648230367</v>
      </c>
      <c r="F23" s="46">
        <v>1641.2999409329486</v>
      </c>
      <c r="G23" s="29">
        <f t="shared" si="2"/>
        <v>0.24351506069724294</v>
      </c>
      <c r="H23" s="35">
        <f t="shared" si="0"/>
        <v>5.8072341108731114E-2</v>
      </c>
      <c r="I23" s="35">
        <f t="shared" si="1"/>
        <v>1.9682125420597347E-2</v>
      </c>
    </row>
    <row r="24" spans="1:9" x14ac:dyDescent="0.2">
      <c r="A24" t="s">
        <v>84</v>
      </c>
      <c r="B24" s="19" t="s">
        <v>192</v>
      </c>
      <c r="C24" s="47">
        <v>68.275678933936192</v>
      </c>
      <c r="D24" s="48">
        <v>76.561712893265536</v>
      </c>
      <c r="E24" s="48">
        <v>76.079467108216193</v>
      </c>
      <c r="F24" s="49">
        <v>79.889893385223701</v>
      </c>
      <c r="G24" s="30">
        <f t="shared" si="2"/>
        <v>5.0084818175546886E-2</v>
      </c>
      <c r="H24" s="36">
        <f t="shared" si="0"/>
        <v>2.8266577144758476E-3</v>
      </c>
      <c r="I24" s="36">
        <f t="shared" si="1"/>
        <v>9.5802288310102362E-4</v>
      </c>
    </row>
    <row r="25" spans="1:9" x14ac:dyDescent="0.2">
      <c r="A25" t="s">
        <v>70</v>
      </c>
      <c r="B25" s="19" t="s">
        <v>193</v>
      </c>
      <c r="C25" s="47">
        <v>141.69361072965472</v>
      </c>
      <c r="D25" s="48">
        <v>138.62446322986463</v>
      </c>
      <c r="E25" s="48">
        <v>139.95815176081354</v>
      </c>
      <c r="F25" s="49">
        <v>147.36810467038484</v>
      </c>
      <c r="G25" s="30">
        <f t="shared" si="2"/>
        <v>5.2944060894965173E-2</v>
      </c>
      <c r="H25" s="36">
        <f t="shared" si="0"/>
        <v>5.2141663016823294E-3</v>
      </c>
      <c r="I25" s="36">
        <f t="shared" si="1"/>
        <v>1.7672074718223154E-3</v>
      </c>
    </row>
    <row r="26" spans="1:9" x14ac:dyDescent="0.2">
      <c r="A26" t="s">
        <v>80</v>
      </c>
      <c r="B26" s="8" t="s">
        <v>194</v>
      </c>
      <c r="C26" s="44">
        <v>55.711115473280515</v>
      </c>
      <c r="D26" s="45">
        <v>63.139388634365922</v>
      </c>
      <c r="E26" s="45">
        <v>67.871775101038764</v>
      </c>
      <c r="F26" s="46">
        <v>71.198718428548048</v>
      </c>
      <c r="G26" s="29">
        <f t="shared" si="2"/>
        <v>4.9018068594147701E-2</v>
      </c>
      <c r="H26" s="35">
        <f t="shared" si="0"/>
        <v>2.5191472685589127E-3</v>
      </c>
      <c r="I26" s="35">
        <f t="shared" si="1"/>
        <v>8.538001318027993E-4</v>
      </c>
    </row>
    <row r="27" spans="1:9" x14ac:dyDescent="0.2">
      <c r="A27" t="s">
        <v>68</v>
      </c>
      <c r="B27" s="8" t="s">
        <v>195</v>
      </c>
      <c r="C27" s="44">
        <v>28.50637091458869</v>
      </c>
      <c r="D27" s="45">
        <v>30.702923467938845</v>
      </c>
      <c r="E27" s="45">
        <v>31.760522845477809</v>
      </c>
      <c r="F27" s="46">
        <v>24.068365404085647</v>
      </c>
      <c r="G27" s="29">
        <f t="shared" si="2"/>
        <v>-0.24219240592531377</v>
      </c>
      <c r="H27" s="35">
        <f t="shared" si="0"/>
        <v>8.5158494850195369E-4</v>
      </c>
      <c r="I27" s="35">
        <f t="shared" si="1"/>
        <v>2.8862280119422266E-4</v>
      </c>
    </row>
    <row r="28" spans="1:9" x14ac:dyDescent="0.2">
      <c r="A28" t="s">
        <v>74</v>
      </c>
      <c r="B28" s="19" t="s">
        <v>196</v>
      </c>
      <c r="C28" s="47">
        <v>141.83023747713193</v>
      </c>
      <c r="D28" s="48">
        <v>151.84629048339232</v>
      </c>
      <c r="E28" s="48">
        <v>154.46079395924517</v>
      </c>
      <c r="F28" s="49">
        <v>174.35405250583824</v>
      </c>
      <c r="G28" s="30">
        <f t="shared" si="2"/>
        <v>0.12879163726066278</v>
      </c>
      <c r="H28" s="36">
        <f t="shared" si="0"/>
        <v>6.1689809146360606E-3</v>
      </c>
      <c r="I28" s="36">
        <f t="shared" si="1"/>
        <v>2.0908173109777232E-3</v>
      </c>
    </row>
    <row r="29" spans="1:9" x14ac:dyDescent="0.2">
      <c r="A29" t="s">
        <v>72</v>
      </c>
      <c r="B29" s="19" t="s">
        <v>197</v>
      </c>
      <c r="C29" s="47">
        <v>2194.7116219684444</v>
      </c>
      <c r="D29" s="48">
        <v>2165.8823989306784</v>
      </c>
      <c r="E29" s="48">
        <v>2288.7434597216024</v>
      </c>
      <c r="F29" s="49">
        <v>2341.4953338122214</v>
      </c>
      <c r="G29" s="30">
        <f t="shared" si="2"/>
        <v>2.3048399708823331E-2</v>
      </c>
      <c r="H29" s="36">
        <f t="shared" si="0"/>
        <v>8.2846597589197449E-2</v>
      </c>
      <c r="I29" s="36">
        <f t="shared" si="1"/>
        <v>2.8078722043723213E-2</v>
      </c>
    </row>
    <row r="30" spans="1:9" x14ac:dyDescent="0.2">
      <c r="A30" t="s">
        <v>63</v>
      </c>
      <c r="B30" s="8" t="s">
        <v>198</v>
      </c>
      <c r="C30" s="44">
        <v>16127.487895370565</v>
      </c>
      <c r="D30" s="45">
        <v>16359.055479576231</v>
      </c>
      <c r="E30" s="45">
        <v>16635.824077504363</v>
      </c>
      <c r="F30" s="46">
        <v>17391.665577066575</v>
      </c>
      <c r="G30" s="29">
        <f t="shared" si="2"/>
        <v>4.5434569158752547E-2</v>
      </c>
      <c r="H30" s="35">
        <f t="shared" si="0"/>
        <v>0.61535049789028606</v>
      </c>
      <c r="I30" s="35">
        <f t="shared" si="1"/>
        <v>0.20855721408625449</v>
      </c>
    </row>
    <row r="31" spans="1:9" x14ac:dyDescent="0.2">
      <c r="A31" t="s">
        <v>82</v>
      </c>
      <c r="B31" s="8" t="s">
        <v>199</v>
      </c>
      <c r="C31" s="44">
        <v>47.359656686492002</v>
      </c>
      <c r="D31" s="45">
        <v>50.079735339563648</v>
      </c>
      <c r="E31" s="45">
        <v>49.014763269423547</v>
      </c>
      <c r="F31" s="46">
        <v>44.431196278950836</v>
      </c>
      <c r="G31" s="29">
        <f t="shared" si="2"/>
        <v>-9.3514008529998138E-2</v>
      </c>
      <c r="H31" s="35">
        <f t="shared" si="0"/>
        <v>1.572060975468972E-3</v>
      </c>
      <c r="I31" s="35">
        <f t="shared" si="1"/>
        <v>5.3280960776273746E-4</v>
      </c>
    </row>
    <row r="32" spans="1:9" x14ac:dyDescent="0.2">
      <c r="A32" t="s">
        <v>66</v>
      </c>
      <c r="B32" s="19" t="s">
        <v>200</v>
      </c>
      <c r="C32" s="47">
        <v>29.714452284182507</v>
      </c>
      <c r="D32" s="48">
        <v>29.657234362583292</v>
      </c>
      <c r="E32" s="48">
        <v>29.393739975932917</v>
      </c>
      <c r="F32" s="49">
        <v>32.44144147736484</v>
      </c>
      <c r="G32" s="30">
        <f t="shared" si="2"/>
        <v>0.10368539369019825</v>
      </c>
      <c r="H32" s="36">
        <f t="shared" si="0"/>
        <v>1.1478404455809537E-3</v>
      </c>
      <c r="I32" s="36">
        <f t="shared" si="1"/>
        <v>3.8903097725057962E-4</v>
      </c>
    </row>
    <row r="33" spans="1:9" x14ac:dyDescent="0.2">
      <c r="A33" t="s">
        <v>58</v>
      </c>
      <c r="B33" s="19" t="s">
        <v>201</v>
      </c>
      <c r="C33" s="47">
        <v>433.66771212157852</v>
      </c>
      <c r="D33" s="48">
        <v>434.50979467543277</v>
      </c>
      <c r="E33" s="48">
        <v>445.78769066831563</v>
      </c>
      <c r="F33" s="49">
        <v>581.05984006726544</v>
      </c>
      <c r="G33" s="30">
        <f t="shared" si="2"/>
        <v>0.30344523240682708</v>
      </c>
      <c r="H33" s="36">
        <f t="shared" si="0"/>
        <v>2.0559012033955527E-2</v>
      </c>
      <c r="I33" s="36">
        <f t="shared" si="1"/>
        <v>6.9679480050279024E-3</v>
      </c>
    </row>
    <row r="34" spans="1:9" x14ac:dyDescent="0.2">
      <c r="B34" s="24" t="s">
        <v>34</v>
      </c>
      <c r="C34" s="56">
        <f>SUM(C6:C33)</f>
        <v>25848.436137083456</v>
      </c>
      <c r="D34" s="57">
        <f t="shared" ref="D34:F34" si="3">SUM(D6:D33)</f>
        <v>26128.708161733077</v>
      </c>
      <c r="E34" s="57">
        <f t="shared" si="3"/>
        <v>26808.557269318713</v>
      </c>
      <c r="F34" s="58">
        <f t="shared" si="3"/>
        <v>28263.023490991669</v>
      </c>
      <c r="G34" s="32">
        <f t="shared" si="2"/>
        <v>5.4253804375274273E-2</v>
      </c>
      <c r="H34" s="37">
        <f t="shared" si="0"/>
        <v>1</v>
      </c>
      <c r="I34" s="38">
        <f t="shared" si="1"/>
        <v>0.33892426316593183</v>
      </c>
    </row>
    <row r="35" spans="1:9" x14ac:dyDescent="0.2">
      <c r="A35" s="23" t="s">
        <v>38</v>
      </c>
      <c r="B35" s="9" t="s">
        <v>37</v>
      </c>
      <c r="C35" s="50">
        <v>75526.10854440993</v>
      </c>
      <c r="D35" s="51">
        <v>77125.886122430325</v>
      </c>
      <c r="E35" s="51">
        <v>80035.118878454014</v>
      </c>
      <c r="F35" s="52">
        <v>83390.381163577389</v>
      </c>
      <c r="G35" s="33">
        <f t="shared" si="2"/>
        <v>4.1922375229040076E-2</v>
      </c>
      <c r="H35" s="39"/>
      <c r="I35" s="40">
        <f t="shared" si="1"/>
        <v>1</v>
      </c>
    </row>
  </sheetData>
  <sortState ref="A6:A34">
    <sortCondition ref="A6:A34"/>
  </sortState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G27:G34" evalError="1"/>
    <ignoredError sqref="C34:F3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1.42578125" customWidth="1"/>
    <col min="8" max="9" width="9.7109375" customWidth="1"/>
  </cols>
  <sheetData>
    <row r="2" spans="1:9" ht="22.5" customHeight="1" x14ac:dyDescent="0.2">
      <c r="B2" s="84" t="s">
        <v>57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62">
        <v>2010</v>
      </c>
      <c r="D5" s="62">
        <v>2011</v>
      </c>
      <c r="E5" s="62">
        <v>2012</v>
      </c>
      <c r="F5" s="62">
        <v>2013</v>
      </c>
      <c r="G5" s="74"/>
      <c r="H5" s="74"/>
      <c r="I5" s="74"/>
    </row>
    <row r="6" spans="1:9" x14ac:dyDescent="0.2">
      <c r="A6" t="s">
        <v>60</v>
      </c>
      <c r="B6" s="7" t="s">
        <v>174</v>
      </c>
      <c r="C6" s="41">
        <v>1489.6228994228136</v>
      </c>
      <c r="D6" s="42">
        <v>1731.2456906122911</v>
      </c>
      <c r="E6" s="42">
        <v>1867.515229509849</v>
      </c>
      <c r="F6" s="43">
        <v>2384.5243824014233</v>
      </c>
      <c r="G6" s="28">
        <f>F6/E6-1</f>
        <v>0.27684333960011109</v>
      </c>
      <c r="H6" s="34">
        <f t="shared" ref="H6:H34" si="0">F6/F$34</f>
        <v>3.154050338631963E-3</v>
      </c>
      <c r="I6" s="34">
        <f t="shared" ref="I6:I35" si="1">F6/F$35</f>
        <v>1.0261382603689109E-3</v>
      </c>
    </row>
    <row r="7" spans="1:9" x14ac:dyDescent="0.2">
      <c r="A7" t="s">
        <v>69</v>
      </c>
      <c r="B7" s="8" t="s">
        <v>175</v>
      </c>
      <c r="C7" s="44">
        <v>15819.774974417049</v>
      </c>
      <c r="D7" s="45">
        <v>16496.180827782002</v>
      </c>
      <c r="E7" s="45">
        <v>17030.984228914767</v>
      </c>
      <c r="F7" s="46">
        <v>16800.575665842942</v>
      </c>
      <c r="G7" s="29">
        <f t="shared" ref="G7:G35" si="2">F7/E7-1</f>
        <v>-1.3528787295841838E-2</v>
      </c>
      <c r="H7" s="35">
        <f t="shared" si="0"/>
        <v>2.2222402823450459E-2</v>
      </c>
      <c r="I7" s="35">
        <f t="shared" si="1"/>
        <v>7.2298331751938063E-3</v>
      </c>
    </row>
    <row r="8" spans="1:9" x14ac:dyDescent="0.2">
      <c r="A8" t="s">
        <v>77</v>
      </c>
      <c r="B8" s="19" t="s">
        <v>176</v>
      </c>
      <c r="C8" s="47">
        <v>5216.5947076361163</v>
      </c>
      <c r="D8" s="48">
        <v>4988.3961772093635</v>
      </c>
      <c r="E8" s="48">
        <v>5473.7507445886686</v>
      </c>
      <c r="F8" s="49">
        <v>5343.4744660897722</v>
      </c>
      <c r="G8" s="30">
        <f t="shared" si="2"/>
        <v>-2.3800184659063417E-2</v>
      </c>
      <c r="H8" s="36">
        <f t="shared" si="0"/>
        <v>7.0679031733232546E-3</v>
      </c>
      <c r="I8" s="36">
        <f t="shared" si="1"/>
        <v>2.2994705499454998E-3</v>
      </c>
    </row>
    <row r="9" spans="1:9" x14ac:dyDescent="0.2">
      <c r="A9" t="s">
        <v>85</v>
      </c>
      <c r="B9" s="19" t="s">
        <v>177</v>
      </c>
      <c r="C9" s="47">
        <v>34403.73042386827</v>
      </c>
      <c r="D9" s="48">
        <v>35347.24982905572</v>
      </c>
      <c r="E9" s="48">
        <v>36504.691581129606</v>
      </c>
      <c r="F9" s="49">
        <v>37637.989845119271</v>
      </c>
      <c r="G9" s="30">
        <f t="shared" si="2"/>
        <v>3.1045277056264808E-2</v>
      </c>
      <c r="H9" s="36">
        <f t="shared" si="0"/>
        <v>4.9784399561002349E-2</v>
      </c>
      <c r="I9" s="36">
        <f t="shared" si="1"/>
        <v>1.6196849027208492E-2</v>
      </c>
    </row>
    <row r="10" spans="1:9" x14ac:dyDescent="0.2">
      <c r="A10" t="s">
        <v>73</v>
      </c>
      <c r="B10" s="8" t="s">
        <v>178</v>
      </c>
      <c r="C10" s="44">
        <v>1517.937368332261</v>
      </c>
      <c r="D10" s="45">
        <v>1654.6909745018829</v>
      </c>
      <c r="E10" s="45">
        <v>1941.9043456208783</v>
      </c>
      <c r="F10" s="46">
        <v>1886.0073520438527</v>
      </c>
      <c r="G10" s="29">
        <f t="shared" si="2"/>
        <v>-2.8784627679049657E-2</v>
      </c>
      <c r="H10" s="35">
        <f t="shared" si="0"/>
        <v>2.4946535129934662E-3</v>
      </c>
      <c r="I10" s="35">
        <f t="shared" si="1"/>
        <v>8.1161019679749946E-4</v>
      </c>
    </row>
    <row r="11" spans="1:9" x14ac:dyDescent="0.2">
      <c r="A11" t="s">
        <v>59</v>
      </c>
      <c r="B11" s="8" t="s">
        <v>179</v>
      </c>
      <c r="C11" s="44">
        <v>2274.2687946366113</v>
      </c>
      <c r="D11" s="45">
        <v>2512.6426477757518</v>
      </c>
      <c r="E11" s="45">
        <v>3289.8404930156062</v>
      </c>
      <c r="F11" s="46">
        <v>3819.5514524386149</v>
      </c>
      <c r="G11" s="29">
        <f t="shared" si="2"/>
        <v>0.16101417699356402</v>
      </c>
      <c r="H11" s="35">
        <f t="shared" si="0"/>
        <v>5.0521846792163164E-3</v>
      </c>
      <c r="I11" s="35">
        <f t="shared" si="1"/>
        <v>1.6436769997913558E-3</v>
      </c>
    </row>
    <row r="12" spans="1:9" x14ac:dyDescent="0.2">
      <c r="A12" t="s">
        <v>64</v>
      </c>
      <c r="B12" s="19" t="s">
        <v>180</v>
      </c>
      <c r="C12" s="47">
        <v>14106.119729394384</v>
      </c>
      <c r="D12" s="48">
        <v>14943.030205792973</v>
      </c>
      <c r="E12" s="48">
        <v>15370.250152937599</v>
      </c>
      <c r="F12" s="49">
        <v>15704.529411795205</v>
      </c>
      <c r="G12" s="30">
        <f t="shared" si="2"/>
        <v>2.1748459233353445E-2</v>
      </c>
      <c r="H12" s="36">
        <f t="shared" si="0"/>
        <v>2.0772644085712548E-2</v>
      </c>
      <c r="I12" s="36">
        <f t="shared" si="1"/>
        <v>6.75816888661994E-3</v>
      </c>
    </row>
    <row r="13" spans="1:9" x14ac:dyDescent="0.2">
      <c r="A13" t="s">
        <v>83</v>
      </c>
      <c r="B13" s="19" t="s">
        <v>181</v>
      </c>
      <c r="C13" s="47">
        <v>551.69783212893287</v>
      </c>
      <c r="D13" s="48">
        <v>581.88862902712924</v>
      </c>
      <c r="E13" s="48">
        <v>570.16457641175555</v>
      </c>
      <c r="F13" s="49">
        <v>662.06376258715841</v>
      </c>
      <c r="G13" s="30">
        <f t="shared" si="2"/>
        <v>0.16118010479317468</v>
      </c>
      <c r="H13" s="36">
        <f t="shared" si="0"/>
        <v>8.7572282757746316E-4</v>
      </c>
      <c r="I13" s="36">
        <f t="shared" si="1"/>
        <v>2.8490753233997076E-4</v>
      </c>
    </row>
    <row r="14" spans="1:9" x14ac:dyDescent="0.2">
      <c r="A14" t="s">
        <v>62</v>
      </c>
      <c r="B14" s="8" t="s">
        <v>182</v>
      </c>
      <c r="C14" s="44">
        <v>1805.0966604774048</v>
      </c>
      <c r="D14" s="45">
        <v>1792.8220674566669</v>
      </c>
      <c r="E14" s="45">
        <v>1951.7322151049791</v>
      </c>
      <c r="F14" s="46">
        <v>2111.4633417437108</v>
      </c>
      <c r="G14" s="29">
        <f t="shared" si="2"/>
        <v>8.1840697920815941E-2</v>
      </c>
      <c r="H14" s="35">
        <f t="shared" si="0"/>
        <v>2.7928679266969246E-3</v>
      </c>
      <c r="I14" s="35">
        <f t="shared" si="1"/>
        <v>9.0863122907034832E-4</v>
      </c>
    </row>
    <row r="15" spans="1:9" x14ac:dyDescent="0.2">
      <c r="A15" t="s">
        <v>75</v>
      </c>
      <c r="B15" s="8" t="s">
        <v>183</v>
      </c>
      <c r="C15" s="44">
        <v>503.77354895883332</v>
      </c>
      <c r="D15" s="45">
        <v>505.01466024201159</v>
      </c>
      <c r="E15" s="45">
        <v>490.49315769300341</v>
      </c>
      <c r="F15" s="46">
        <v>508.72596017819666</v>
      </c>
      <c r="G15" s="29">
        <f t="shared" si="2"/>
        <v>3.7172389052173127E-2</v>
      </c>
      <c r="H15" s="35">
        <f t="shared" si="0"/>
        <v>6.7290034810002367E-4</v>
      </c>
      <c r="I15" s="35">
        <f t="shared" si="1"/>
        <v>2.1892129752770062E-4</v>
      </c>
    </row>
    <row r="16" spans="1:9" x14ac:dyDescent="0.2">
      <c r="A16" t="s">
        <v>71</v>
      </c>
      <c r="B16" s="19" t="s">
        <v>184</v>
      </c>
      <c r="C16" s="47">
        <v>13991.486189064792</v>
      </c>
      <c r="D16" s="48">
        <v>14886.784920257965</v>
      </c>
      <c r="E16" s="48">
        <v>15502.692090648994</v>
      </c>
      <c r="F16" s="49">
        <v>17550.049542320703</v>
      </c>
      <c r="G16" s="30">
        <f t="shared" si="2"/>
        <v>0.13206464010896823</v>
      </c>
      <c r="H16" s="36">
        <f t="shared" si="0"/>
        <v>2.3213744472689483E-2</v>
      </c>
      <c r="I16" s="36">
        <f t="shared" si="1"/>
        <v>7.5523561174949119E-3</v>
      </c>
    </row>
    <row r="17" spans="1:9" x14ac:dyDescent="0.2">
      <c r="A17" t="s">
        <v>78</v>
      </c>
      <c r="B17" s="19" t="s">
        <v>185</v>
      </c>
      <c r="C17" s="47">
        <v>2093.9800898496842</v>
      </c>
      <c r="D17" s="48">
        <v>2231.7675680411407</v>
      </c>
      <c r="E17" s="48">
        <v>2386.9607533862454</v>
      </c>
      <c r="F17" s="49">
        <v>2455.2078547088186</v>
      </c>
      <c r="G17" s="30">
        <f t="shared" si="2"/>
        <v>2.8591631104849524E-2</v>
      </c>
      <c r="H17" s="36">
        <f t="shared" si="0"/>
        <v>3.2475445513194859E-3</v>
      </c>
      <c r="I17" s="36">
        <f t="shared" si="1"/>
        <v>1.0565556533910362E-3</v>
      </c>
    </row>
    <row r="18" spans="1:9" x14ac:dyDescent="0.2">
      <c r="A18" t="s">
        <v>79</v>
      </c>
      <c r="B18" s="8" t="s">
        <v>186</v>
      </c>
      <c r="C18" s="44">
        <v>981.612018612415</v>
      </c>
      <c r="D18" s="45">
        <v>1078.9885211775302</v>
      </c>
      <c r="E18" s="45">
        <v>1067.3959562992554</v>
      </c>
      <c r="F18" s="46">
        <v>999.17912532061496</v>
      </c>
      <c r="G18" s="29">
        <f t="shared" si="2"/>
        <v>-6.3909583483109267E-2</v>
      </c>
      <c r="H18" s="35">
        <f t="shared" si="0"/>
        <v>1.3216309641580091E-3</v>
      </c>
      <c r="I18" s="35">
        <f t="shared" si="1"/>
        <v>4.2997921808661218E-4</v>
      </c>
    </row>
    <row r="19" spans="1:9" x14ac:dyDescent="0.2">
      <c r="A19" t="s">
        <v>76</v>
      </c>
      <c r="B19" s="8" t="s">
        <v>187</v>
      </c>
      <c r="C19" s="44">
        <v>575.76448364505279</v>
      </c>
      <c r="D19" s="45">
        <v>553.28890369517364</v>
      </c>
      <c r="E19" s="45">
        <v>584.60118276742503</v>
      </c>
      <c r="F19" s="46">
        <v>680.66712390402927</v>
      </c>
      <c r="G19" s="29">
        <f t="shared" si="2"/>
        <v>0.16432731230860798</v>
      </c>
      <c r="H19" s="35">
        <f t="shared" si="0"/>
        <v>9.0032980517610597E-4</v>
      </c>
      <c r="I19" s="35">
        <f t="shared" si="1"/>
        <v>2.9291316271204659E-4</v>
      </c>
    </row>
    <row r="20" spans="1:9" x14ac:dyDescent="0.2">
      <c r="A20" t="s">
        <v>67</v>
      </c>
      <c r="B20" s="19" t="s">
        <v>188</v>
      </c>
      <c r="C20" s="47">
        <v>1653.376734544272</v>
      </c>
      <c r="D20" s="48">
        <v>1688.2379979059965</v>
      </c>
      <c r="E20" s="48">
        <v>1884.7612195180079</v>
      </c>
      <c r="F20" s="49">
        <v>2044.3128502707975</v>
      </c>
      <c r="G20" s="30">
        <f t="shared" si="2"/>
        <v>8.4653498332055044E-2</v>
      </c>
      <c r="H20" s="36">
        <f t="shared" si="0"/>
        <v>2.7040468469325197E-3</v>
      </c>
      <c r="I20" s="36">
        <f t="shared" si="1"/>
        <v>8.7973419240698712E-4</v>
      </c>
    </row>
    <row r="21" spans="1:9" x14ac:dyDescent="0.2">
      <c r="A21" t="s">
        <v>81</v>
      </c>
      <c r="B21" s="19" t="s">
        <v>189</v>
      </c>
      <c r="C21" s="47">
        <v>1383.7298682612993</v>
      </c>
      <c r="D21" s="48">
        <v>1410.3777331452325</v>
      </c>
      <c r="E21" s="48">
        <v>1483.8134037194245</v>
      </c>
      <c r="F21" s="49">
        <v>1506.1288346635095</v>
      </c>
      <c r="G21" s="30">
        <f t="shared" si="2"/>
        <v>1.5039243403616398E-2</v>
      </c>
      <c r="H21" s="36">
        <f t="shared" si="0"/>
        <v>1.9921818355280283E-3</v>
      </c>
      <c r="I21" s="36">
        <f t="shared" si="1"/>
        <v>6.4813613721014646E-4</v>
      </c>
    </row>
    <row r="22" spans="1:9" x14ac:dyDescent="0.2">
      <c r="A22" t="s">
        <v>61</v>
      </c>
      <c r="B22" s="8" t="s">
        <v>190</v>
      </c>
      <c r="C22" s="44">
        <v>12056.998495647238</v>
      </c>
      <c r="D22" s="45">
        <v>12706.069694810794</v>
      </c>
      <c r="E22" s="45">
        <v>13926.015896980503</v>
      </c>
      <c r="F22" s="46">
        <v>13692.703362950757</v>
      </c>
      <c r="G22" s="29">
        <f t="shared" si="2"/>
        <v>-1.6753717341392305E-2</v>
      </c>
      <c r="H22" s="35">
        <f t="shared" si="0"/>
        <v>1.8111568075143067E-2</v>
      </c>
      <c r="I22" s="35">
        <f t="shared" si="1"/>
        <v>5.8924148196193502E-3</v>
      </c>
    </row>
    <row r="23" spans="1:9" x14ac:dyDescent="0.2">
      <c r="A23" t="s">
        <v>65</v>
      </c>
      <c r="B23" s="8" t="s">
        <v>191</v>
      </c>
      <c r="C23" s="44">
        <v>28840.634369887499</v>
      </c>
      <c r="D23" s="45">
        <v>28994.263670567871</v>
      </c>
      <c r="E23" s="45">
        <v>30530.145536176489</v>
      </c>
      <c r="F23" s="46">
        <v>37059.208482586437</v>
      </c>
      <c r="G23" s="29">
        <f t="shared" si="2"/>
        <v>0.21385626670771618</v>
      </c>
      <c r="H23" s="35">
        <f t="shared" si="0"/>
        <v>4.9018835758860763E-2</v>
      </c>
      <c r="I23" s="35">
        <f t="shared" si="1"/>
        <v>1.5947780615550956E-2</v>
      </c>
    </row>
    <row r="24" spans="1:9" x14ac:dyDescent="0.2">
      <c r="A24" t="s">
        <v>84</v>
      </c>
      <c r="B24" s="19" t="s">
        <v>192</v>
      </c>
      <c r="C24" s="47">
        <v>1150.0236301455761</v>
      </c>
      <c r="D24" s="48">
        <v>1262.3150479647306</v>
      </c>
      <c r="E24" s="48">
        <v>1304.8105441814885</v>
      </c>
      <c r="F24" s="49">
        <v>1347.8101579606075</v>
      </c>
      <c r="G24" s="30">
        <f t="shared" si="2"/>
        <v>3.295467987353895E-2</v>
      </c>
      <c r="H24" s="36">
        <f t="shared" si="0"/>
        <v>1.7827710701981019E-3</v>
      </c>
      <c r="I24" s="36">
        <f t="shared" si="1"/>
        <v>5.8000647047458734E-4</v>
      </c>
    </row>
    <row r="25" spans="1:9" x14ac:dyDescent="0.2">
      <c r="A25" t="s">
        <v>70</v>
      </c>
      <c r="B25" s="19" t="s">
        <v>193</v>
      </c>
      <c r="C25" s="47">
        <v>2688.5914008824871</v>
      </c>
      <c r="D25" s="48">
        <v>2743.1661053448465</v>
      </c>
      <c r="E25" s="48">
        <v>2886.8342022701154</v>
      </c>
      <c r="F25" s="49">
        <v>3028.9792629556646</v>
      </c>
      <c r="G25" s="30">
        <f t="shared" si="2"/>
        <v>4.9239080157000625E-2</v>
      </c>
      <c r="H25" s="36">
        <f t="shared" si="0"/>
        <v>4.0064816030160487E-3</v>
      </c>
      <c r="I25" s="36">
        <f t="shared" si="1"/>
        <v>1.3034681190605621E-3</v>
      </c>
    </row>
    <row r="26" spans="1:9" x14ac:dyDescent="0.2">
      <c r="A26" t="s">
        <v>80</v>
      </c>
      <c r="B26" s="8" t="s">
        <v>194</v>
      </c>
      <c r="C26" s="44">
        <v>1111.3010736566143</v>
      </c>
      <c r="D26" s="45">
        <v>1132.1972308248357</v>
      </c>
      <c r="E26" s="45">
        <v>1269.7787677948575</v>
      </c>
      <c r="F26" s="46">
        <v>1359.9492551619483</v>
      </c>
      <c r="G26" s="29">
        <f t="shared" si="2"/>
        <v>7.1012754075014284E-2</v>
      </c>
      <c r="H26" s="35">
        <f t="shared" si="0"/>
        <v>1.7988276573821745E-3</v>
      </c>
      <c r="I26" s="35">
        <f t="shared" si="1"/>
        <v>5.8523031812175979E-4</v>
      </c>
    </row>
    <row r="27" spans="1:9" x14ac:dyDescent="0.2">
      <c r="A27" t="s">
        <v>68</v>
      </c>
      <c r="B27" s="8" t="s">
        <v>195</v>
      </c>
      <c r="C27" s="44">
        <v>481.76795589385023</v>
      </c>
      <c r="D27" s="45">
        <v>553.39174223605721</v>
      </c>
      <c r="E27" s="45">
        <v>609.11978884495159</v>
      </c>
      <c r="F27" s="46">
        <v>514.63504232509013</v>
      </c>
      <c r="G27" s="29">
        <f t="shared" si="2"/>
        <v>-0.15511685591274083</v>
      </c>
      <c r="H27" s="35">
        <f t="shared" si="0"/>
        <v>6.807163900260214E-4</v>
      </c>
      <c r="I27" s="35">
        <f t="shared" si="1"/>
        <v>2.2146416742634418E-4</v>
      </c>
    </row>
    <row r="28" spans="1:9" x14ac:dyDescent="0.2">
      <c r="A28" t="s">
        <v>74</v>
      </c>
      <c r="B28" s="19" t="s">
        <v>196</v>
      </c>
      <c r="C28" s="47">
        <v>3072.2375286936981</v>
      </c>
      <c r="D28" s="48">
        <v>3212.9821603726141</v>
      </c>
      <c r="E28" s="48">
        <v>3394.4979339197416</v>
      </c>
      <c r="F28" s="49">
        <v>3679.8909517393281</v>
      </c>
      <c r="G28" s="30">
        <f t="shared" si="2"/>
        <v>8.4075177942451562E-2</v>
      </c>
      <c r="H28" s="36">
        <f t="shared" si="0"/>
        <v>4.8674533957892719E-3</v>
      </c>
      <c r="I28" s="36">
        <f t="shared" si="1"/>
        <v>1.5835765519672533E-3</v>
      </c>
    </row>
    <row r="29" spans="1:9" x14ac:dyDescent="0.2">
      <c r="A29" t="s">
        <v>72</v>
      </c>
      <c r="B29" s="19" t="s">
        <v>197</v>
      </c>
      <c r="C29" s="47">
        <v>49104.429833098344</v>
      </c>
      <c r="D29" s="48">
        <v>50146.136039141471</v>
      </c>
      <c r="E29" s="48">
        <v>53411.544643503636</v>
      </c>
      <c r="F29" s="49">
        <v>53659.985185413621</v>
      </c>
      <c r="G29" s="30">
        <f t="shared" si="2"/>
        <v>4.6514390019649632E-3</v>
      </c>
      <c r="H29" s="36">
        <f t="shared" si="0"/>
        <v>7.0976961147528383E-2</v>
      </c>
      <c r="I29" s="36">
        <f t="shared" si="1"/>
        <v>2.3091633810063655E-2</v>
      </c>
    </row>
    <row r="30" spans="1:9" x14ac:dyDescent="0.2">
      <c r="A30" t="s">
        <v>63</v>
      </c>
      <c r="B30" s="8" t="s">
        <v>198</v>
      </c>
      <c r="C30" s="44">
        <v>460081.49250506231</v>
      </c>
      <c r="D30" s="45">
        <v>479527.9366323346</v>
      </c>
      <c r="E30" s="45">
        <v>496469.83566545631</v>
      </c>
      <c r="F30" s="46">
        <v>510694.02050780033</v>
      </c>
      <c r="G30" s="29">
        <f t="shared" si="2"/>
        <v>2.865065270940037E-2</v>
      </c>
      <c r="H30" s="35">
        <f t="shared" si="0"/>
        <v>0.67550353446072808</v>
      </c>
      <c r="I30" s="35">
        <f t="shared" si="1"/>
        <v>0.21976821778476538</v>
      </c>
    </row>
    <row r="31" spans="1:9" x14ac:dyDescent="0.2">
      <c r="A31" t="s">
        <v>82</v>
      </c>
      <c r="B31" s="8" t="s">
        <v>199</v>
      </c>
      <c r="C31" s="44">
        <v>857.10682457932592</v>
      </c>
      <c r="D31" s="45">
        <v>858.26581860239628</v>
      </c>
      <c r="E31" s="45">
        <v>884.70583992331149</v>
      </c>
      <c r="F31" s="46">
        <v>854.6881138016937</v>
      </c>
      <c r="G31" s="29">
        <f t="shared" si="2"/>
        <v>-3.3929612270017118E-2</v>
      </c>
      <c r="H31" s="35">
        <f t="shared" si="0"/>
        <v>1.1305102831643567E-3</v>
      </c>
      <c r="I31" s="35">
        <f t="shared" si="1"/>
        <v>3.6780004462408226E-4</v>
      </c>
    </row>
    <row r="32" spans="1:9" x14ac:dyDescent="0.2">
      <c r="A32" t="s">
        <v>66</v>
      </c>
      <c r="B32" s="19" t="s">
        <v>200</v>
      </c>
      <c r="C32" s="47">
        <v>543.93106634052594</v>
      </c>
      <c r="D32" s="48">
        <v>543.19282862121668</v>
      </c>
      <c r="E32" s="48">
        <v>567.30767842530702</v>
      </c>
      <c r="F32" s="49">
        <v>599.8265927448507</v>
      </c>
      <c r="G32" s="30">
        <f t="shared" si="2"/>
        <v>5.7321477491380612E-2</v>
      </c>
      <c r="H32" s="36">
        <f t="shared" si="0"/>
        <v>7.9340068062632352E-4</v>
      </c>
      <c r="I32" s="36">
        <f t="shared" si="1"/>
        <v>2.581248574956257E-4</v>
      </c>
    </row>
    <row r="33" spans="1:9" x14ac:dyDescent="0.2">
      <c r="A33" t="s">
        <v>58</v>
      </c>
      <c r="B33" s="19" t="s">
        <v>201</v>
      </c>
      <c r="C33" s="47">
        <v>11483.205989202974</v>
      </c>
      <c r="D33" s="48">
        <v>11894.63487283748</v>
      </c>
      <c r="E33" s="48">
        <v>13064.971152152462</v>
      </c>
      <c r="F33" s="49">
        <v>17433.612861682261</v>
      </c>
      <c r="G33" s="30">
        <f t="shared" si="2"/>
        <v>0.33437821321251526</v>
      </c>
      <c r="H33" s="36">
        <f t="shared" si="0"/>
        <v>2.3059731725029082E-2</v>
      </c>
      <c r="I33" s="36">
        <f t="shared" si="1"/>
        <v>7.5022496334533713E-3</v>
      </c>
    </row>
    <row r="34" spans="1:9" x14ac:dyDescent="0.2">
      <c r="B34" s="24" t="s">
        <v>34</v>
      </c>
      <c r="C34" s="56">
        <f>SUM(C6:C33)</f>
        <v>669840.28699634061</v>
      </c>
      <c r="D34" s="57">
        <f t="shared" ref="D34:F34" si="3">SUM(D6:D33)</f>
        <v>695977.15919733769</v>
      </c>
      <c r="E34" s="57">
        <f t="shared" si="3"/>
        <v>725721.11898089538</v>
      </c>
      <c r="F34" s="58">
        <f t="shared" si="3"/>
        <v>756019.76074855111</v>
      </c>
      <c r="G34" s="32">
        <f t="shared" si="2"/>
        <v>4.1749703812124173E-2</v>
      </c>
      <c r="H34" s="37">
        <f t="shared" si="0"/>
        <v>1</v>
      </c>
      <c r="I34" s="38">
        <f t="shared" si="1"/>
        <v>0.32533984882878814</v>
      </c>
    </row>
    <row r="35" spans="1:9" x14ac:dyDescent="0.2">
      <c r="A35" s="23" t="s">
        <v>38</v>
      </c>
      <c r="B35" s="9" t="s">
        <v>37</v>
      </c>
      <c r="C35" s="50">
        <f>'Eastern Wages'!C33</f>
        <v>2002433.8967994056</v>
      </c>
      <c r="D35" s="51">
        <f>'Eastern Wages'!D33</f>
        <v>2097172.3423323026</v>
      </c>
      <c r="E35" s="51">
        <f>'Eastern Wages'!E33</f>
        <v>2245269.5066208411</v>
      </c>
      <c r="F35" s="52">
        <f>'Eastern Wages'!F33</f>
        <v>2323784.6930531114</v>
      </c>
      <c r="G35" s="33">
        <f t="shared" si="2"/>
        <v>3.4969159025562524E-2</v>
      </c>
      <c r="H35" s="39"/>
      <c r="I35" s="40">
        <f t="shared" si="1"/>
        <v>1</v>
      </c>
    </row>
  </sheetData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1:10" ht="22.5" customHeight="1" x14ac:dyDescent="0.2">
      <c r="B2" s="78" t="s">
        <v>86</v>
      </c>
      <c r="C2" s="79"/>
      <c r="D2" s="79"/>
      <c r="E2" s="79"/>
      <c r="F2" s="79"/>
      <c r="G2" s="79"/>
      <c r="H2" s="79"/>
      <c r="I2" s="79"/>
      <c r="J2" s="79"/>
    </row>
    <row r="3" spans="1:10" ht="15" customHeight="1" x14ac:dyDescent="0.2">
      <c r="B3" s="80"/>
      <c r="C3" s="81"/>
      <c r="D3" s="81"/>
      <c r="E3" s="81"/>
      <c r="F3" s="81"/>
      <c r="G3" s="81"/>
      <c r="H3" s="81"/>
      <c r="I3" s="81"/>
      <c r="J3" s="81"/>
    </row>
    <row r="4" spans="1:10" ht="27" customHeight="1" x14ac:dyDescent="0.2">
      <c r="B4" s="82" t="s">
        <v>3</v>
      </c>
      <c r="C4" s="75" t="s">
        <v>130</v>
      </c>
      <c r="D4" s="76"/>
      <c r="E4" s="76"/>
      <c r="F4" s="76"/>
      <c r="G4" s="76"/>
      <c r="H4" s="77"/>
      <c r="I4" s="73" t="s">
        <v>5</v>
      </c>
      <c r="J4" s="73" t="s">
        <v>123</v>
      </c>
    </row>
    <row r="5" spans="1:10" ht="25.5" customHeight="1" x14ac:dyDescent="0.2">
      <c r="B5" s="83"/>
      <c r="C5" s="63" t="s">
        <v>124</v>
      </c>
      <c r="D5" s="63" t="s">
        <v>6</v>
      </c>
      <c r="E5" s="63" t="s">
        <v>0</v>
      </c>
      <c r="F5" s="63" t="s">
        <v>125</v>
      </c>
      <c r="G5" s="63" t="s">
        <v>126</v>
      </c>
      <c r="H5" s="63" t="s">
        <v>1</v>
      </c>
      <c r="I5" s="74"/>
      <c r="J5" s="74"/>
    </row>
    <row r="6" spans="1:10" x14ac:dyDescent="0.2">
      <c r="A6" t="s">
        <v>120</v>
      </c>
      <c r="B6" s="7" t="s">
        <v>202</v>
      </c>
      <c r="C6" s="11">
        <v>0.23427177397683491</v>
      </c>
      <c r="D6" s="12">
        <v>0.38616261805556246</v>
      </c>
      <c r="E6" s="12">
        <v>0.22236801311788371</v>
      </c>
      <c r="F6" s="12">
        <v>0.25960191106507391</v>
      </c>
      <c r="G6" s="12">
        <v>0.66220026003602472</v>
      </c>
      <c r="H6" s="12">
        <f>SUM(C6:G6)</f>
        <v>1.7646045762513798</v>
      </c>
      <c r="I6" s="71">
        <v>-4.3006796459601815E-2</v>
      </c>
      <c r="J6" s="64">
        <v>148.77223223846516</v>
      </c>
    </row>
    <row r="7" spans="1:10" x14ac:dyDescent="0.2">
      <c r="A7" t="s">
        <v>88</v>
      </c>
      <c r="B7" s="8" t="s">
        <v>203</v>
      </c>
      <c r="C7" s="14">
        <v>9.438443040280553E-2</v>
      </c>
      <c r="D7" s="10">
        <v>0.15226418649543522</v>
      </c>
      <c r="E7" s="10">
        <v>0.11477975135251342</v>
      </c>
      <c r="F7" s="10">
        <v>3.921354392193574E-2</v>
      </c>
      <c r="G7" s="10">
        <v>0.25269826260134221</v>
      </c>
      <c r="H7" s="15">
        <f t="shared" ref="H7:H29" si="0">SUM(C7:G7)</f>
        <v>0.65334017477403217</v>
      </c>
      <c r="I7" s="31">
        <v>2.8512335080348672E-2</v>
      </c>
      <c r="J7" s="65">
        <v>81.871940274342492</v>
      </c>
    </row>
    <row r="8" spans="1:10" x14ac:dyDescent="0.2">
      <c r="A8" t="s">
        <v>87</v>
      </c>
      <c r="B8" s="19" t="s">
        <v>204</v>
      </c>
      <c r="C8" s="20">
        <v>0.32072019621192582</v>
      </c>
      <c r="D8" s="21">
        <v>0.48829418690346799</v>
      </c>
      <c r="E8" s="21">
        <v>0.28907994767225859</v>
      </c>
      <c r="F8" s="21">
        <v>0.13257177142056537</v>
      </c>
      <c r="G8" s="21">
        <v>0.99119567802548458</v>
      </c>
      <c r="H8" s="22">
        <f t="shared" si="0"/>
        <v>2.2218617802337022</v>
      </c>
      <c r="I8" s="72">
        <v>3.3983530107952964E-2</v>
      </c>
      <c r="J8" s="66">
        <v>152.85572154560879</v>
      </c>
    </row>
    <row r="9" spans="1:10" x14ac:dyDescent="0.2">
      <c r="A9" t="s">
        <v>118</v>
      </c>
      <c r="B9" s="19" t="s">
        <v>205</v>
      </c>
      <c r="C9" s="20">
        <v>0.36942125022748318</v>
      </c>
      <c r="D9" s="21">
        <v>0.4827921210374318</v>
      </c>
      <c r="E9" s="21">
        <v>0.30709479765570846</v>
      </c>
      <c r="F9" s="21">
        <v>0.23720501455739768</v>
      </c>
      <c r="G9" s="21">
        <v>1.5386972924290523</v>
      </c>
      <c r="H9" s="22">
        <f t="shared" si="0"/>
        <v>2.9352104759070734</v>
      </c>
      <c r="I9" s="72">
        <v>-4.4764046305557859E-2</v>
      </c>
      <c r="J9" s="66">
        <v>208.23990704681304</v>
      </c>
    </row>
    <row r="10" spans="1:10" x14ac:dyDescent="0.2">
      <c r="A10" t="s">
        <v>99</v>
      </c>
      <c r="B10" s="8" t="s">
        <v>206</v>
      </c>
      <c r="C10" s="14">
        <v>5.3059005485081204E-2</v>
      </c>
      <c r="D10" s="10">
        <v>0.14358370724172995</v>
      </c>
      <c r="E10" s="10">
        <v>7.7125245649534629E-2</v>
      </c>
      <c r="F10" s="10">
        <v>6.5956430563855958E-2</v>
      </c>
      <c r="G10" s="10">
        <v>0.67581640215808625</v>
      </c>
      <c r="H10" s="15">
        <f t="shared" si="0"/>
        <v>1.0155407910982881</v>
      </c>
      <c r="I10" s="31">
        <v>1.2980642711575063E-2</v>
      </c>
      <c r="J10" s="65">
        <v>115.83155527285875</v>
      </c>
    </row>
    <row r="11" spans="1:10" x14ac:dyDescent="0.2">
      <c r="A11" t="s">
        <v>101</v>
      </c>
      <c r="B11" s="8" t="s">
        <v>207</v>
      </c>
      <c r="C11" s="14">
        <v>14.135524868143724</v>
      </c>
      <c r="D11" s="10">
        <v>21.845588107791343</v>
      </c>
      <c r="E11" s="10">
        <v>15.975840233831754</v>
      </c>
      <c r="F11" s="10">
        <v>7.9527501296607923</v>
      </c>
      <c r="G11" s="10">
        <v>20.05006976010484</v>
      </c>
      <c r="H11" s="15">
        <f t="shared" si="0"/>
        <v>79.959773099532455</v>
      </c>
      <c r="I11" s="31">
        <v>-4.3276452631652695E-2</v>
      </c>
      <c r="J11" s="65">
        <v>4986.9085214125016</v>
      </c>
    </row>
    <row r="12" spans="1:10" x14ac:dyDescent="0.2">
      <c r="A12" t="s">
        <v>97</v>
      </c>
      <c r="B12" s="19" t="s">
        <v>208</v>
      </c>
      <c r="C12" s="20">
        <v>19.928826682084107</v>
      </c>
      <c r="D12" s="21">
        <v>24.412008116626104</v>
      </c>
      <c r="E12" s="21">
        <v>16.822449328974592</v>
      </c>
      <c r="F12" s="21">
        <v>36.008300841527316</v>
      </c>
      <c r="G12" s="21">
        <v>22.717043611590562</v>
      </c>
      <c r="H12" s="22">
        <f t="shared" si="0"/>
        <v>119.88862858080267</v>
      </c>
      <c r="I12" s="72">
        <v>-0.11434970551640211</v>
      </c>
      <c r="J12" s="66">
        <v>7036.8285885933574</v>
      </c>
    </row>
    <row r="13" spans="1:10" x14ac:dyDescent="0.2">
      <c r="A13" t="s">
        <v>110</v>
      </c>
      <c r="B13" s="19" t="s">
        <v>209</v>
      </c>
      <c r="C13" s="20">
        <v>0.23233598042988179</v>
      </c>
      <c r="D13" s="21">
        <v>0.4659261914713308</v>
      </c>
      <c r="E13" s="21">
        <v>0.28733198843247981</v>
      </c>
      <c r="F13" s="21">
        <v>0.13857803832189938</v>
      </c>
      <c r="G13" s="21">
        <v>4.1307306683415472</v>
      </c>
      <c r="H13" s="22">
        <f t="shared" si="0"/>
        <v>5.2549028669971385</v>
      </c>
      <c r="I13" s="72">
        <v>4.2428296063506288E-2</v>
      </c>
      <c r="J13" s="66">
        <v>311.65609210847629</v>
      </c>
    </row>
    <row r="14" spans="1:10" x14ac:dyDescent="0.2">
      <c r="A14" t="s">
        <v>116</v>
      </c>
      <c r="B14" s="8" t="s">
        <v>210</v>
      </c>
      <c r="C14" s="14">
        <v>0.36400040402611766</v>
      </c>
      <c r="D14" s="10">
        <v>0.30471894724690995</v>
      </c>
      <c r="E14" s="10">
        <v>0.35796508513197878</v>
      </c>
      <c r="F14" s="10">
        <v>0.11728082725200945</v>
      </c>
      <c r="G14" s="10">
        <v>1.358475372009059</v>
      </c>
      <c r="H14" s="15">
        <f t="shared" si="0"/>
        <v>2.5024406356660744</v>
      </c>
      <c r="I14" s="31">
        <v>-5.6409985118240913E-2</v>
      </c>
      <c r="J14" s="65">
        <v>174.63833423784504</v>
      </c>
    </row>
    <row r="15" spans="1:10" x14ac:dyDescent="0.2">
      <c r="A15" t="s">
        <v>94</v>
      </c>
      <c r="B15" s="8" t="s">
        <v>211</v>
      </c>
      <c r="C15" s="14">
        <v>3.2584498013026613</v>
      </c>
      <c r="D15" s="10">
        <v>4.3865310656317185</v>
      </c>
      <c r="E15" s="10">
        <v>2.4102973626584547</v>
      </c>
      <c r="F15" s="10">
        <v>1.5590635722327213</v>
      </c>
      <c r="G15" s="10">
        <v>3.8887533276439652</v>
      </c>
      <c r="H15" s="15">
        <f t="shared" si="0"/>
        <v>15.503095129469521</v>
      </c>
      <c r="I15" s="31">
        <v>0.27887128744018885</v>
      </c>
      <c r="J15" s="65">
        <v>976.51282323941234</v>
      </c>
    </row>
    <row r="16" spans="1:10" x14ac:dyDescent="0.2">
      <c r="A16" t="s">
        <v>96</v>
      </c>
      <c r="B16" s="19" t="s">
        <v>212</v>
      </c>
      <c r="C16" s="20">
        <v>0.25948866871029808</v>
      </c>
      <c r="D16" s="21">
        <v>0.31449905202225192</v>
      </c>
      <c r="E16" s="21">
        <v>0.40958180569955088</v>
      </c>
      <c r="F16" s="21">
        <v>0.19637707494184281</v>
      </c>
      <c r="G16" s="21">
        <v>1.1129231596920872</v>
      </c>
      <c r="H16" s="22">
        <f t="shared" si="0"/>
        <v>2.2928697610660311</v>
      </c>
      <c r="I16" s="72">
        <v>9.4966350012246625E-3</v>
      </c>
      <c r="J16" s="66">
        <v>249.97223349653501</v>
      </c>
    </row>
    <row r="17" spans="1:10" x14ac:dyDescent="0.2">
      <c r="A17" t="s">
        <v>104</v>
      </c>
      <c r="B17" s="19" t="s">
        <v>213</v>
      </c>
      <c r="C17" s="20">
        <v>9.0499608238247625E-2</v>
      </c>
      <c r="D17" s="21">
        <v>8.075413801808011E-2</v>
      </c>
      <c r="E17" s="21">
        <v>0.10815848267342364</v>
      </c>
      <c r="F17" s="21">
        <v>0.2306338473372184</v>
      </c>
      <c r="G17" s="21">
        <v>7.7308180870435714E-2</v>
      </c>
      <c r="H17" s="22">
        <f t="shared" si="0"/>
        <v>0.58735425713740541</v>
      </c>
      <c r="I17" s="72">
        <v>-0.14566156211628489</v>
      </c>
      <c r="J17" s="66">
        <v>59.385059614810075</v>
      </c>
    </row>
    <row r="18" spans="1:10" x14ac:dyDescent="0.2">
      <c r="A18" t="s">
        <v>103</v>
      </c>
      <c r="B18" s="8" t="s">
        <v>214</v>
      </c>
      <c r="C18" s="14">
        <v>0.11779047276529292</v>
      </c>
      <c r="D18" s="10">
        <v>0.28401617413179309</v>
      </c>
      <c r="E18" s="10">
        <v>0.18589721049720154</v>
      </c>
      <c r="F18" s="10">
        <v>0.10802615104610264</v>
      </c>
      <c r="G18" s="10">
        <v>1.0067467409343895</v>
      </c>
      <c r="H18" s="15">
        <f t="shared" si="0"/>
        <v>1.7024767493747797</v>
      </c>
      <c r="I18" s="31">
        <v>5.9390876512553925E-2</v>
      </c>
      <c r="J18" s="65">
        <v>144.54836130430905</v>
      </c>
    </row>
    <row r="19" spans="1:10" x14ac:dyDescent="0.2">
      <c r="A19" t="s">
        <v>95</v>
      </c>
      <c r="B19" s="8" t="s">
        <v>215</v>
      </c>
      <c r="C19" s="14">
        <v>0.21259770157412475</v>
      </c>
      <c r="D19" s="10">
        <v>0.37534717023398173</v>
      </c>
      <c r="E19" s="10">
        <v>0.26173893134663617</v>
      </c>
      <c r="F19" s="10">
        <v>0.29295345733253597</v>
      </c>
      <c r="G19" s="10">
        <v>0.72748386186193992</v>
      </c>
      <c r="H19" s="15">
        <f t="shared" si="0"/>
        <v>1.8701211223492185</v>
      </c>
      <c r="I19" s="31">
        <v>-0.11755778151618301</v>
      </c>
      <c r="J19" s="65">
        <v>192.0115106438808</v>
      </c>
    </row>
    <row r="20" spans="1:10" x14ac:dyDescent="0.2">
      <c r="A20" t="s">
        <v>100</v>
      </c>
      <c r="B20" s="19" t="s">
        <v>216</v>
      </c>
      <c r="C20" s="20">
        <v>7.7734462812253463E-2</v>
      </c>
      <c r="D20" s="21">
        <v>9.3211687921275641E-2</v>
      </c>
      <c r="E20" s="21">
        <v>7.2138413062288131E-2</v>
      </c>
      <c r="F20" s="21">
        <v>4.5859750105613439E-2</v>
      </c>
      <c r="G20" s="21">
        <v>0.93388403277650256</v>
      </c>
      <c r="H20" s="22">
        <f t="shared" si="0"/>
        <v>1.2228283466779333</v>
      </c>
      <c r="I20" s="72">
        <v>-5.0362324291135074E-2</v>
      </c>
      <c r="J20" s="66">
        <v>102.08086780535587</v>
      </c>
    </row>
    <row r="21" spans="1:10" x14ac:dyDescent="0.2">
      <c r="A21" t="s">
        <v>102</v>
      </c>
      <c r="B21" s="19" t="s">
        <v>217</v>
      </c>
      <c r="C21" s="20">
        <v>0.27531976776793493</v>
      </c>
      <c r="D21" s="21">
        <v>0.47664404982492264</v>
      </c>
      <c r="E21" s="21">
        <v>0.24944845338043298</v>
      </c>
      <c r="F21" s="21">
        <v>0.13725129217316323</v>
      </c>
      <c r="G21" s="21">
        <v>1.2758825616111165</v>
      </c>
      <c r="H21" s="22">
        <f t="shared" si="0"/>
        <v>2.4145461247575701</v>
      </c>
      <c r="I21" s="72">
        <v>5.1765851316635914E-2</v>
      </c>
      <c r="J21" s="66">
        <v>209.32826382458629</v>
      </c>
    </row>
    <row r="22" spans="1:10" x14ac:dyDescent="0.2">
      <c r="A22" t="s">
        <v>98</v>
      </c>
      <c r="B22" s="8" t="s">
        <v>218</v>
      </c>
      <c r="C22" s="14">
        <v>0.45362323832671153</v>
      </c>
      <c r="D22" s="10">
        <v>0.52211577775196971</v>
      </c>
      <c r="E22" s="10">
        <v>0.38205904527133105</v>
      </c>
      <c r="F22" s="10">
        <v>0.26686991490213963</v>
      </c>
      <c r="G22" s="10">
        <v>2.5561530563646855</v>
      </c>
      <c r="H22" s="15">
        <f t="shared" si="0"/>
        <v>4.1808210326168371</v>
      </c>
      <c r="I22" s="31">
        <v>-1.0931325019162275E-2</v>
      </c>
      <c r="J22" s="65">
        <v>260.95476316013099</v>
      </c>
    </row>
    <row r="23" spans="1:10" x14ac:dyDescent="0.2">
      <c r="A23" t="s">
        <v>107</v>
      </c>
      <c r="B23" s="8" t="s">
        <v>219</v>
      </c>
      <c r="C23" s="14">
        <v>0.14535760357103164</v>
      </c>
      <c r="D23" s="10">
        <v>0.11128778019046855</v>
      </c>
      <c r="E23" s="10">
        <v>0.11408891467555557</v>
      </c>
      <c r="F23" s="10">
        <v>0.16626391640959515</v>
      </c>
      <c r="G23" s="10">
        <v>0.94000938797090206</v>
      </c>
      <c r="H23" s="15">
        <f t="shared" si="0"/>
        <v>1.4770076028175529</v>
      </c>
      <c r="I23" s="31">
        <v>0.23674481697572691</v>
      </c>
      <c r="J23" s="65">
        <v>108.47619588399874</v>
      </c>
    </row>
    <row r="24" spans="1:10" x14ac:dyDescent="0.2">
      <c r="A24" t="s">
        <v>111</v>
      </c>
      <c r="B24" s="19" t="s">
        <v>220</v>
      </c>
      <c r="C24" s="20">
        <v>2.9199200925032942</v>
      </c>
      <c r="D24" s="21">
        <v>2.7686254867060036</v>
      </c>
      <c r="E24" s="21">
        <v>1.9741524346174315</v>
      </c>
      <c r="F24" s="21">
        <v>1.494995243533928</v>
      </c>
      <c r="G24" s="21">
        <v>2.3387937253776805</v>
      </c>
      <c r="H24" s="22">
        <f t="shared" si="0"/>
        <v>11.496486982738338</v>
      </c>
      <c r="I24" s="72">
        <v>-0.16082305293211996</v>
      </c>
      <c r="J24" s="66">
        <v>653.17404488306488</v>
      </c>
    </row>
    <row r="25" spans="1:10" x14ac:dyDescent="0.2">
      <c r="A25" t="s">
        <v>89</v>
      </c>
      <c r="B25" s="19" t="s">
        <v>221</v>
      </c>
      <c r="C25" s="20">
        <v>0.55570354731576743</v>
      </c>
      <c r="D25" s="21">
        <v>0.7031973601786663</v>
      </c>
      <c r="E25" s="21">
        <v>0.46338545395381575</v>
      </c>
      <c r="F25" s="21">
        <v>0.28573870676587143</v>
      </c>
      <c r="G25" s="21">
        <v>1.6598527124013356</v>
      </c>
      <c r="H25" s="22">
        <f t="shared" si="0"/>
        <v>3.6678777806154566</v>
      </c>
      <c r="I25" s="72">
        <v>-0.11428560929388465</v>
      </c>
      <c r="J25" s="66">
        <v>284.57601331318637</v>
      </c>
    </row>
    <row r="26" spans="1:10" x14ac:dyDescent="0.2">
      <c r="A26" t="s">
        <v>92</v>
      </c>
      <c r="B26" s="8" t="s">
        <v>222</v>
      </c>
      <c r="C26" s="14">
        <v>0.41801022122961645</v>
      </c>
      <c r="D26" s="10">
        <v>0.70957609179726955</v>
      </c>
      <c r="E26" s="10">
        <v>0.38003500757101644</v>
      </c>
      <c r="F26" s="10">
        <v>0.19247130933816295</v>
      </c>
      <c r="G26" s="10">
        <v>1.0144307314289183</v>
      </c>
      <c r="H26" s="15">
        <f t="shared" si="0"/>
        <v>2.7145233613649835</v>
      </c>
      <c r="I26" s="31">
        <v>6.6155004536727624E-4</v>
      </c>
      <c r="J26" s="65">
        <v>210.54399450873206</v>
      </c>
    </row>
    <row r="27" spans="1:10" x14ac:dyDescent="0.2">
      <c r="A27" t="s">
        <v>108</v>
      </c>
      <c r="B27" s="8" t="s">
        <v>223</v>
      </c>
      <c r="C27" s="14">
        <v>0.35677702569609981</v>
      </c>
      <c r="D27" s="10">
        <v>0.43187728173687367</v>
      </c>
      <c r="E27" s="10">
        <v>0.27697794970138856</v>
      </c>
      <c r="F27" s="10">
        <v>0.11979907583519527</v>
      </c>
      <c r="G27" s="10">
        <v>0.48900331492594395</v>
      </c>
      <c r="H27" s="15">
        <f t="shared" si="0"/>
        <v>1.6744346478955014</v>
      </c>
      <c r="I27" s="31">
        <v>8.480131092114096E-3</v>
      </c>
      <c r="J27" s="65">
        <v>151.99983199762494</v>
      </c>
    </row>
    <row r="28" spans="1:10" x14ac:dyDescent="0.2">
      <c r="A28" t="s">
        <v>117</v>
      </c>
      <c r="B28" s="19" t="s">
        <v>224</v>
      </c>
      <c r="C28" s="20">
        <v>1.229818204589967</v>
      </c>
      <c r="D28" s="21">
        <v>1.8795353228572125</v>
      </c>
      <c r="E28" s="21">
        <v>1.0554213211759853</v>
      </c>
      <c r="F28" s="21">
        <v>0.71517379966994454</v>
      </c>
      <c r="G28" s="21">
        <v>2.7944997392343081</v>
      </c>
      <c r="H28" s="22">
        <f t="shared" si="0"/>
        <v>7.6744483875274181</v>
      </c>
      <c r="I28" s="72">
        <v>4.551836616760907E-2</v>
      </c>
      <c r="J28" s="66">
        <v>517.83616126335573</v>
      </c>
    </row>
    <row r="29" spans="1:10" x14ac:dyDescent="0.2">
      <c r="A29" t="s">
        <v>119</v>
      </c>
      <c r="B29" s="19" t="s">
        <v>225</v>
      </c>
      <c r="C29" s="20">
        <v>0.15582282160795236</v>
      </c>
      <c r="D29" s="21">
        <v>0.22495248595419534</v>
      </c>
      <c r="E29" s="21">
        <v>0.15561104444830076</v>
      </c>
      <c r="F29" s="21">
        <v>0.14202609558561563</v>
      </c>
      <c r="G29" s="21">
        <v>0.99628939703992947</v>
      </c>
      <c r="H29" s="22">
        <f t="shared" si="0"/>
        <v>1.6747018446359936</v>
      </c>
      <c r="I29" s="72">
        <v>8.3081055307522078E-2</v>
      </c>
      <c r="J29" s="66">
        <v>138.70120196563786</v>
      </c>
    </row>
    <row r="30" spans="1:10" x14ac:dyDescent="0.2">
      <c r="A30" t="s">
        <v>106</v>
      </c>
      <c r="B30" s="8" t="s">
        <v>226</v>
      </c>
      <c r="C30" s="14">
        <v>2.0163233433026995</v>
      </c>
      <c r="D30" s="10">
        <v>2.5187581301440214</v>
      </c>
      <c r="E30" s="10">
        <v>1.575245478683323</v>
      </c>
      <c r="F30" s="10">
        <v>1.0038759736272442</v>
      </c>
      <c r="G30" s="10">
        <v>2.8926471981184387</v>
      </c>
      <c r="H30" s="15">
        <f t="shared" ref="H30:H37" si="1">SUM(C30:G30)</f>
        <v>10.006850123875727</v>
      </c>
      <c r="I30" s="31">
        <v>-4.2342227157044721E-2</v>
      </c>
      <c r="J30" s="65">
        <v>619.47998882113507</v>
      </c>
    </row>
    <row r="31" spans="1:10" x14ac:dyDescent="0.2">
      <c r="A31" t="s">
        <v>90</v>
      </c>
      <c r="B31" s="8" t="s">
        <v>227</v>
      </c>
      <c r="C31" s="14">
        <v>15.155562653604028</v>
      </c>
      <c r="D31" s="10">
        <v>18.93865277920569</v>
      </c>
      <c r="E31" s="10">
        <v>13.89379430168052</v>
      </c>
      <c r="F31" s="10">
        <v>8.8142487201000375</v>
      </c>
      <c r="G31" s="10">
        <v>16.859590321534057</v>
      </c>
      <c r="H31" s="15">
        <f t="shared" si="1"/>
        <v>73.661848776124344</v>
      </c>
      <c r="I31" s="31">
        <v>0.17702350871116423</v>
      </c>
      <c r="J31" s="65">
        <v>4346.0133203209616</v>
      </c>
    </row>
    <row r="32" spans="1:10" x14ac:dyDescent="0.2">
      <c r="A32" t="s">
        <v>115</v>
      </c>
      <c r="B32" s="19" t="s">
        <v>228</v>
      </c>
      <c r="C32" s="20">
        <v>0.16808087963692322</v>
      </c>
      <c r="D32" s="21">
        <v>0.15288998258942901</v>
      </c>
      <c r="E32" s="21">
        <v>0.22670283562236282</v>
      </c>
      <c r="F32" s="21">
        <v>0.11381314484175338</v>
      </c>
      <c r="G32" s="21">
        <v>0.9594247870188144</v>
      </c>
      <c r="H32" s="22">
        <f t="shared" si="1"/>
        <v>1.6209116297092829</v>
      </c>
      <c r="I32" s="72">
        <v>-0.12664217592126248</v>
      </c>
      <c r="J32" s="66">
        <v>136.00852410119762</v>
      </c>
    </row>
    <row r="33" spans="1:10" x14ac:dyDescent="0.2">
      <c r="A33" t="s">
        <v>113</v>
      </c>
      <c r="B33" s="19" t="s">
        <v>229</v>
      </c>
      <c r="C33" s="20">
        <v>5.771869233014348</v>
      </c>
      <c r="D33" s="21">
        <v>6.4131963930976488</v>
      </c>
      <c r="E33" s="21">
        <v>4.2301867536632791</v>
      </c>
      <c r="F33" s="21">
        <v>2.7808567607926098</v>
      </c>
      <c r="G33" s="21">
        <v>6.6379157289691806</v>
      </c>
      <c r="H33" s="22">
        <f t="shared" si="1"/>
        <v>25.834024869537064</v>
      </c>
      <c r="I33" s="72">
        <v>-3.8772872655266521E-2</v>
      </c>
      <c r="J33" s="66">
        <v>1455.2262001423342</v>
      </c>
    </row>
    <row r="34" spans="1:10" x14ac:dyDescent="0.2">
      <c r="A34" t="s">
        <v>93</v>
      </c>
      <c r="B34" s="8" t="s">
        <v>230</v>
      </c>
      <c r="C34" s="14">
        <v>0.10836234690314756</v>
      </c>
      <c r="D34" s="10">
        <v>0.1622416202751315</v>
      </c>
      <c r="E34" s="10">
        <v>0.13086552189918205</v>
      </c>
      <c r="F34" s="10">
        <v>4.3823558991183557E-2</v>
      </c>
      <c r="G34" s="10">
        <v>0.36045591342843486</v>
      </c>
      <c r="H34" s="15">
        <f t="shared" si="1"/>
        <v>0.80574896149707953</v>
      </c>
      <c r="I34" s="31">
        <v>-4.6824195316422235E-2</v>
      </c>
      <c r="J34" s="65">
        <v>90.138183015618608</v>
      </c>
    </row>
    <row r="35" spans="1:10" x14ac:dyDescent="0.2">
      <c r="A35" t="s">
        <v>91</v>
      </c>
      <c r="B35" s="8" t="s">
        <v>231</v>
      </c>
      <c r="C35" s="14">
        <v>1.327083068200182</v>
      </c>
      <c r="D35" s="10">
        <v>2.0309850155166189</v>
      </c>
      <c r="E35" s="10">
        <v>1.0921457627195965</v>
      </c>
      <c r="F35" s="10">
        <v>0.61755460955400554</v>
      </c>
      <c r="G35" s="10">
        <v>1.535500055399764</v>
      </c>
      <c r="H35" s="15">
        <f t="shared" si="1"/>
        <v>6.6032685113901666</v>
      </c>
      <c r="I35" s="31">
        <v>0.36055457805635238</v>
      </c>
      <c r="J35" s="65">
        <v>472.64208020713994</v>
      </c>
    </row>
    <row r="36" spans="1:10" x14ac:dyDescent="0.2">
      <c r="A36" t="s">
        <v>114</v>
      </c>
      <c r="B36" s="19" t="s">
        <v>232</v>
      </c>
      <c r="C36" s="20">
        <v>14.040378697052594</v>
      </c>
      <c r="D36" s="21">
        <v>15.333509996578071</v>
      </c>
      <c r="E36" s="21">
        <v>10.261600825749714</v>
      </c>
      <c r="F36" s="21">
        <v>6.6873035184415546</v>
      </c>
      <c r="G36" s="21">
        <v>14.989844499411396</v>
      </c>
      <c r="H36" s="22">
        <f t="shared" si="1"/>
        <v>61.312637537233329</v>
      </c>
      <c r="I36" s="72">
        <v>-4.6872611351986948E-2</v>
      </c>
      <c r="J36" s="66">
        <v>3327.1540082549914</v>
      </c>
    </row>
    <row r="37" spans="1:10" x14ac:dyDescent="0.2">
      <c r="A37" t="s">
        <v>109</v>
      </c>
      <c r="B37" s="19" t="s">
        <v>233</v>
      </c>
      <c r="C37" s="20">
        <v>2.7085920813571178</v>
      </c>
      <c r="D37" s="21">
        <v>2.6652305304463737</v>
      </c>
      <c r="E37" s="21">
        <v>1.5568931249758264</v>
      </c>
      <c r="F37" s="21">
        <v>1.1739737121681684</v>
      </c>
      <c r="G37" s="21">
        <v>2.9804877006308339</v>
      </c>
      <c r="H37" s="22">
        <f t="shared" si="1"/>
        <v>11.085177149578321</v>
      </c>
      <c r="I37" s="72">
        <v>5.9647444435137809E-2</v>
      </c>
      <c r="J37" s="66">
        <v>612.59219988441691</v>
      </c>
    </row>
    <row r="38" spans="1:10" x14ac:dyDescent="0.2">
      <c r="A38" t="s">
        <v>112</v>
      </c>
      <c r="B38" s="8" t="s">
        <v>234</v>
      </c>
      <c r="C38" s="14">
        <v>1.8139519696711097</v>
      </c>
      <c r="D38" s="10">
        <v>1.6565412102584676</v>
      </c>
      <c r="E38" s="10">
        <v>1.1754689147361017</v>
      </c>
      <c r="F38" s="10">
        <v>0.81632035083019461</v>
      </c>
      <c r="G38" s="10">
        <v>1.6742212148245954</v>
      </c>
      <c r="H38" s="15">
        <f t="shared" ref="H38:H39" si="2">SUM(C38:G38)</f>
        <v>7.1365036603204688</v>
      </c>
      <c r="I38" s="31">
        <v>-5.0416732419268695E-2</v>
      </c>
      <c r="J38" s="65">
        <v>404.9642477313327</v>
      </c>
    </row>
    <row r="39" spans="1:10" x14ac:dyDescent="0.2">
      <c r="A39" t="s">
        <v>105</v>
      </c>
      <c r="B39" s="8" t="s">
        <v>235</v>
      </c>
      <c r="C39" s="14">
        <v>0.22212386444081109</v>
      </c>
      <c r="D39" s="10">
        <v>0.28587838936067222</v>
      </c>
      <c r="E39" s="10">
        <v>0.20421497922117413</v>
      </c>
      <c r="F39" s="10">
        <v>0.12612766245966089</v>
      </c>
      <c r="G39" s="10">
        <v>0.40212829457108745</v>
      </c>
      <c r="H39" s="15">
        <f t="shared" si="2"/>
        <v>1.2404731900534058</v>
      </c>
      <c r="I39" s="31">
        <v>-4.6141415962642429E-2</v>
      </c>
      <c r="J39" s="65">
        <v>113.2976334787967</v>
      </c>
    </row>
    <row r="40" spans="1:10" x14ac:dyDescent="0.2">
      <c r="B40" s="24" t="s">
        <v>34</v>
      </c>
      <c r="C40" s="25">
        <f>SUM(C6:C39)</f>
        <v>89.591785966182158</v>
      </c>
      <c r="D40" s="26">
        <f t="shared" ref="D40:H40" si="3">SUM(D6:D39)</f>
        <v>112.20139315529812</v>
      </c>
      <c r="E40" s="26">
        <f t="shared" si="3"/>
        <v>77.300144721502605</v>
      </c>
      <c r="F40" s="26">
        <f t="shared" si="3"/>
        <v>73.082859727306911</v>
      </c>
      <c r="G40" s="26">
        <f t="shared" si="3"/>
        <v>123.48115695133674</v>
      </c>
      <c r="H40" s="27">
        <f t="shared" si="3"/>
        <v>475.65734052162668</v>
      </c>
      <c r="I40" s="32">
        <f>Western!G40</f>
        <v>-1.9913509459826728E-2</v>
      </c>
      <c r="J40" s="70">
        <f>SUM(J6:J39)</f>
        <v>29055.220605592815</v>
      </c>
    </row>
    <row r="41" spans="1:10" x14ac:dyDescent="0.2">
      <c r="A41" s="23" t="s">
        <v>38</v>
      </c>
      <c r="B41" s="9" t="s">
        <v>37</v>
      </c>
      <c r="C41" s="16">
        <v>941.16463131471926</v>
      </c>
      <c r="D41" s="17">
        <v>1412.6849389893339</v>
      </c>
      <c r="E41" s="17">
        <v>968.32480242413658</v>
      </c>
      <c r="F41" s="17">
        <v>958.57329256147159</v>
      </c>
      <c r="G41" s="26">
        <v>1685.4747089043465</v>
      </c>
      <c r="H41" s="18">
        <f t="shared" ref="H41" si="4">SUM(C41:G41)</f>
        <v>5966.2223741940079</v>
      </c>
      <c r="I41" s="33">
        <v>2.5690931383537841E-2</v>
      </c>
      <c r="J41" s="67">
        <v>363616.99099999998</v>
      </c>
    </row>
    <row r="42" spans="1:10" x14ac:dyDescent="0.2">
      <c r="B42" s="68" t="s">
        <v>127</v>
      </c>
    </row>
    <row r="43" spans="1:10" x14ac:dyDescent="0.2">
      <c r="B43" s="69" t="s">
        <v>128</v>
      </c>
      <c r="C43" s="1"/>
      <c r="D43" s="1"/>
      <c r="E43" s="1"/>
      <c r="F43" s="1"/>
    </row>
    <row r="44" spans="1:10" x14ac:dyDescent="0.2">
      <c r="B44" s="69" t="s">
        <v>129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40:H40 J4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1.42578125" customWidth="1"/>
    <col min="8" max="9" width="9.7109375" customWidth="1"/>
  </cols>
  <sheetData>
    <row r="2" spans="1:9" ht="22.5" customHeight="1" x14ac:dyDescent="0.2">
      <c r="B2" s="84" t="s">
        <v>86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121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5">
        <v>2010</v>
      </c>
      <c r="D5" s="5">
        <v>2011</v>
      </c>
      <c r="E5" s="5">
        <v>2012</v>
      </c>
      <c r="F5" s="5">
        <v>2013</v>
      </c>
      <c r="G5" s="74"/>
      <c r="H5" s="74"/>
      <c r="I5" s="74"/>
    </row>
    <row r="6" spans="1:9" x14ac:dyDescent="0.2">
      <c r="A6" t="s">
        <v>120</v>
      </c>
      <c r="B6" s="7" t="s">
        <v>202</v>
      </c>
      <c r="C6" s="11">
        <v>2.1436056576886662</v>
      </c>
      <c r="D6" s="12">
        <v>1.9912994495414014</v>
      </c>
      <c r="E6" s="12">
        <v>1.8439050243232886</v>
      </c>
      <c r="F6" s="13">
        <v>1.7646045762513798</v>
      </c>
      <c r="G6" s="28">
        <f>F6/E6-1</f>
        <v>-4.3006796459601815E-2</v>
      </c>
      <c r="H6" s="34">
        <f t="shared" ref="H6:H31" si="0">F6/F$40</f>
        <v>3.7098230720380289E-3</v>
      </c>
      <c r="I6" s="34">
        <f t="shared" ref="I6:I31" si="1">F6/F$41</f>
        <v>2.957720491523092E-4</v>
      </c>
    </row>
    <row r="7" spans="1:9" x14ac:dyDescent="0.2">
      <c r="A7" t="s">
        <v>88</v>
      </c>
      <c r="B7" s="8" t="s">
        <v>203</v>
      </c>
      <c r="C7" s="14">
        <v>0.55808598913204643</v>
      </c>
      <c r="D7" s="10">
        <v>0.57270004924473872</v>
      </c>
      <c r="E7" s="10">
        <v>0.63522833172729265</v>
      </c>
      <c r="F7" s="15">
        <v>0.65334017477403206</v>
      </c>
      <c r="G7" s="29">
        <f t="shared" ref="G7:G41" si="2">F7/E7-1</f>
        <v>2.8512335080348672E-2</v>
      </c>
      <c r="H7" s="35">
        <f t="shared" si="0"/>
        <v>1.373552175306599E-3</v>
      </c>
      <c r="I7" s="35">
        <f t="shared" si="1"/>
        <v>1.0950881851216225E-4</v>
      </c>
    </row>
    <row r="8" spans="1:9" x14ac:dyDescent="0.2">
      <c r="A8" t="s">
        <v>87</v>
      </c>
      <c r="B8" s="19" t="s">
        <v>204</v>
      </c>
      <c r="C8" s="20">
        <v>2.2386829105645218</v>
      </c>
      <c r="D8" s="21">
        <v>1.9896120168755711</v>
      </c>
      <c r="E8" s="21">
        <v>2.1488367227684262</v>
      </c>
      <c r="F8" s="22">
        <v>2.2218617802337022</v>
      </c>
      <c r="G8" s="30">
        <f t="shared" si="2"/>
        <v>3.3983530107952964E-2</v>
      </c>
      <c r="H8" s="36">
        <f t="shared" si="0"/>
        <v>4.6711394757350134E-3</v>
      </c>
      <c r="I8" s="36">
        <f t="shared" si="1"/>
        <v>3.7241465907844406E-4</v>
      </c>
    </row>
    <row r="9" spans="1:9" x14ac:dyDescent="0.2">
      <c r="A9" t="s">
        <v>118</v>
      </c>
      <c r="B9" s="19" t="s">
        <v>205</v>
      </c>
      <c r="C9" s="20">
        <v>2.0682899254065772</v>
      </c>
      <c r="D9" s="21">
        <v>2.1766993852454157</v>
      </c>
      <c r="E9" s="21">
        <v>3.0727596302829063</v>
      </c>
      <c r="F9" s="22">
        <v>2.9352104759070734</v>
      </c>
      <c r="G9" s="30">
        <f t="shared" si="2"/>
        <v>-4.4764046305557859E-2</v>
      </c>
      <c r="H9" s="36">
        <f t="shared" si="0"/>
        <v>6.1708507907986725E-3</v>
      </c>
      <c r="I9" s="36">
        <f t="shared" si="1"/>
        <v>4.9198173281212528E-4</v>
      </c>
    </row>
    <row r="10" spans="1:9" x14ac:dyDescent="0.2">
      <c r="A10" t="s">
        <v>99</v>
      </c>
      <c r="B10" s="8" t="s">
        <v>206</v>
      </c>
      <c r="C10" s="14">
        <v>1.8049892385780075</v>
      </c>
      <c r="D10" s="10">
        <v>0.86809672707622421</v>
      </c>
      <c r="E10" s="10">
        <v>1.0025273418649541</v>
      </c>
      <c r="F10" s="15">
        <v>1.0155407910982881</v>
      </c>
      <c r="G10" s="29">
        <f t="shared" si="2"/>
        <v>1.2980642711575063E-2</v>
      </c>
      <c r="H10" s="35">
        <f t="shared" si="0"/>
        <v>2.1350260041915923E-3</v>
      </c>
      <c r="I10" s="35">
        <f t="shared" si="1"/>
        <v>1.7021863414804403E-4</v>
      </c>
    </row>
    <row r="11" spans="1:9" x14ac:dyDescent="0.2">
      <c r="A11" t="s">
        <v>101</v>
      </c>
      <c r="B11" s="8" t="s">
        <v>207</v>
      </c>
      <c r="C11" s="14">
        <v>70.263344743245185</v>
      </c>
      <c r="D11" s="10">
        <v>73.827159509794683</v>
      </c>
      <c r="E11" s="10">
        <v>83.576675121540845</v>
      </c>
      <c r="F11" s="15">
        <v>79.959773099532455</v>
      </c>
      <c r="G11" s="29">
        <f t="shared" si="2"/>
        <v>-4.3276452631652695E-2</v>
      </c>
      <c r="H11" s="35">
        <f t="shared" si="0"/>
        <v>0.16810372990742678</v>
      </c>
      <c r="I11" s="35">
        <f t="shared" si="1"/>
        <v>1.3402360085477487E-2</v>
      </c>
    </row>
    <row r="12" spans="1:9" x14ac:dyDescent="0.2">
      <c r="A12" t="s">
        <v>97</v>
      </c>
      <c r="B12" s="19" t="s">
        <v>208</v>
      </c>
      <c r="C12" s="20">
        <v>81.640723368384741</v>
      </c>
      <c r="D12" s="21">
        <v>84.38436616250064</v>
      </c>
      <c r="E12" s="21">
        <v>135.36790912569722</v>
      </c>
      <c r="F12" s="22">
        <v>119.88862858080266</v>
      </c>
      <c r="G12" s="30">
        <f t="shared" si="2"/>
        <v>-0.11434970551640211</v>
      </c>
      <c r="H12" s="36">
        <f t="shared" si="0"/>
        <v>0.25204830950223017</v>
      </c>
      <c r="I12" s="36">
        <f t="shared" si="1"/>
        <v>2.0094986617756928E-2</v>
      </c>
    </row>
    <row r="13" spans="1:9" x14ac:dyDescent="0.2">
      <c r="A13" t="s">
        <v>110</v>
      </c>
      <c r="B13" s="19" t="s">
        <v>209</v>
      </c>
      <c r="C13" s="20">
        <v>4.2447030557072809</v>
      </c>
      <c r="D13" s="21">
        <v>4.6326028906831649</v>
      </c>
      <c r="E13" s="21">
        <v>5.0410209381701234</v>
      </c>
      <c r="F13" s="22">
        <v>5.2549028669971394</v>
      </c>
      <c r="G13" s="30">
        <f t="shared" si="2"/>
        <v>4.2428296063506288E-2</v>
      </c>
      <c r="H13" s="36">
        <f t="shared" si="0"/>
        <v>1.104766481945676E-2</v>
      </c>
      <c r="I13" s="36">
        <f t="shared" si="1"/>
        <v>8.8079415070420558E-4</v>
      </c>
    </row>
    <row r="14" spans="1:9" x14ac:dyDescent="0.2">
      <c r="A14" t="s">
        <v>116</v>
      </c>
      <c r="B14" s="8" t="s">
        <v>210</v>
      </c>
      <c r="C14" s="14">
        <v>2.7559231798280863</v>
      </c>
      <c r="D14" s="10">
        <v>2.3559847695825984</v>
      </c>
      <c r="E14" s="10">
        <v>2.6520423024820317</v>
      </c>
      <c r="F14" s="15">
        <v>2.5024406356660749</v>
      </c>
      <c r="G14" s="29">
        <f t="shared" si="2"/>
        <v>-5.6409985118240913E-2</v>
      </c>
      <c r="H14" s="35">
        <f t="shared" si="0"/>
        <v>5.2610154884223772E-3</v>
      </c>
      <c r="I14" s="35">
        <f t="shared" si="1"/>
        <v>4.1944354256708141E-4</v>
      </c>
    </row>
    <row r="15" spans="1:9" x14ac:dyDescent="0.2">
      <c r="A15" t="s">
        <v>94</v>
      </c>
      <c r="B15" s="8" t="s">
        <v>211</v>
      </c>
      <c r="C15" s="14">
        <v>10.795402645936695</v>
      </c>
      <c r="D15" s="10">
        <v>10.555088017420095</v>
      </c>
      <c r="E15" s="10">
        <v>12.122482756259849</v>
      </c>
      <c r="F15" s="15">
        <v>15.503095129469521</v>
      </c>
      <c r="G15" s="29">
        <f t="shared" si="2"/>
        <v>0.27887128744018885</v>
      </c>
      <c r="H15" s="35">
        <f t="shared" si="0"/>
        <v>3.2592990391924044E-2</v>
      </c>
      <c r="I15" s="35">
        <f t="shared" si="1"/>
        <v>2.5985324283740079E-3</v>
      </c>
    </row>
    <row r="16" spans="1:9" x14ac:dyDescent="0.2">
      <c r="A16" t="s">
        <v>96</v>
      </c>
      <c r="B16" s="19" t="s">
        <v>212</v>
      </c>
      <c r="C16" s="20">
        <v>2.4847801023160305</v>
      </c>
      <c r="D16" s="21">
        <v>2.0428614543157813</v>
      </c>
      <c r="E16" s="21">
        <v>2.2713000534798709</v>
      </c>
      <c r="F16" s="22">
        <v>2.2928697610660311</v>
      </c>
      <c r="G16" s="30">
        <f t="shared" si="2"/>
        <v>9.4966350012246625E-3</v>
      </c>
      <c r="H16" s="36">
        <f t="shared" si="0"/>
        <v>4.8204233714790774E-3</v>
      </c>
      <c r="I16" s="36">
        <f t="shared" si="1"/>
        <v>3.8431657539420109E-4</v>
      </c>
    </row>
    <row r="17" spans="1:9" x14ac:dyDescent="0.2">
      <c r="A17" t="s">
        <v>104</v>
      </c>
      <c r="B17" s="19" t="s">
        <v>213</v>
      </c>
      <c r="C17" s="20">
        <v>0.59317687274266495</v>
      </c>
      <c r="D17" s="21">
        <v>0.56660240921184613</v>
      </c>
      <c r="E17" s="21">
        <v>0.68749599818116902</v>
      </c>
      <c r="F17" s="22">
        <v>0.58735425713740541</v>
      </c>
      <c r="G17" s="30">
        <f t="shared" si="2"/>
        <v>-0.14566156211628489</v>
      </c>
      <c r="H17" s="36">
        <f t="shared" si="0"/>
        <v>1.2348264330227449E-3</v>
      </c>
      <c r="I17" s="36">
        <f t="shared" si="1"/>
        <v>9.8448669208888381E-5</v>
      </c>
    </row>
    <row r="18" spans="1:9" x14ac:dyDescent="0.2">
      <c r="A18" t="s">
        <v>103</v>
      </c>
      <c r="B18" s="8" t="s">
        <v>214</v>
      </c>
      <c r="C18" s="14">
        <v>1.7098792061014505</v>
      </c>
      <c r="D18" s="10">
        <v>1.4026111879638681</v>
      </c>
      <c r="E18" s="10">
        <v>1.6070336144287205</v>
      </c>
      <c r="F18" s="15">
        <v>1.7024767493747797</v>
      </c>
      <c r="G18" s="29">
        <f t="shared" si="2"/>
        <v>5.9390876512553925E-2</v>
      </c>
      <c r="H18" s="35">
        <f t="shared" si="0"/>
        <v>3.5792084013835865E-3</v>
      </c>
      <c r="I18" s="35">
        <f t="shared" si="1"/>
        <v>2.8535856903785317E-4</v>
      </c>
    </row>
    <row r="19" spans="1:9" x14ac:dyDescent="0.2">
      <c r="A19" t="s">
        <v>95</v>
      </c>
      <c r="B19" s="8" t="s">
        <v>215</v>
      </c>
      <c r="C19" s="14">
        <v>2.9116059010367672</v>
      </c>
      <c r="D19" s="10">
        <v>2.4411192340440562</v>
      </c>
      <c r="E19" s="10">
        <v>2.1192561769793823</v>
      </c>
      <c r="F19" s="15">
        <v>1.8701211223492187</v>
      </c>
      <c r="G19" s="29">
        <f t="shared" si="2"/>
        <v>-0.11755778151618301</v>
      </c>
      <c r="H19" s="35">
        <f t="shared" si="0"/>
        <v>3.9316561798423246E-3</v>
      </c>
      <c r="I19" s="35">
        <f t="shared" si="1"/>
        <v>3.1345807665039612E-4</v>
      </c>
    </row>
    <row r="20" spans="1:9" x14ac:dyDescent="0.2">
      <c r="A20" t="s">
        <v>100</v>
      </c>
      <c r="B20" s="19" t="s">
        <v>216</v>
      </c>
      <c r="C20" s="20">
        <v>1.4417756065308989</v>
      </c>
      <c r="D20" s="21">
        <v>1.1451699600785998</v>
      </c>
      <c r="E20" s="21">
        <v>1.28767884631909</v>
      </c>
      <c r="F20" s="22">
        <v>1.2228283466779333</v>
      </c>
      <c r="G20" s="30">
        <f t="shared" si="2"/>
        <v>-5.0362324291135074E-2</v>
      </c>
      <c r="H20" s="36">
        <f t="shared" si="0"/>
        <v>2.5708177767990001E-3</v>
      </c>
      <c r="I20" s="36">
        <f t="shared" si="1"/>
        <v>2.0496288558130725E-4</v>
      </c>
    </row>
    <row r="21" spans="1:9" x14ac:dyDescent="0.2">
      <c r="A21" t="s">
        <v>102</v>
      </c>
      <c r="B21" s="19" t="s">
        <v>217</v>
      </c>
      <c r="C21" s="20">
        <v>2.0162417289833798</v>
      </c>
      <c r="D21" s="21">
        <v>1.7787898031178191</v>
      </c>
      <c r="E21" s="21">
        <v>2.295706902572431</v>
      </c>
      <c r="F21" s="22">
        <v>2.4145461247575701</v>
      </c>
      <c r="G21" s="30">
        <f t="shared" si="2"/>
        <v>5.1765851316635914E-2</v>
      </c>
      <c r="H21" s="36">
        <f t="shared" si="0"/>
        <v>5.0762301326195726E-3</v>
      </c>
      <c r="I21" s="36">
        <f t="shared" si="1"/>
        <v>4.0471121105750641E-4</v>
      </c>
    </row>
    <row r="22" spans="1:9" x14ac:dyDescent="0.2">
      <c r="A22" t="s">
        <v>98</v>
      </c>
      <c r="B22" s="8" t="s">
        <v>218</v>
      </c>
      <c r="C22" s="14">
        <v>3.1722880022962903</v>
      </c>
      <c r="D22" s="10">
        <v>3.3468566720532889</v>
      </c>
      <c r="E22" s="10">
        <v>4.2270280500975703</v>
      </c>
      <c r="F22" s="15">
        <v>4.180821032616838</v>
      </c>
      <c r="G22" s="29">
        <f t="shared" si="2"/>
        <v>-1.0931325019162275E-2</v>
      </c>
      <c r="H22" s="35">
        <f t="shared" si="0"/>
        <v>8.7895648325998013E-3</v>
      </c>
      <c r="I22" s="35">
        <f t="shared" si="1"/>
        <v>7.0076323081007242E-4</v>
      </c>
    </row>
    <row r="23" spans="1:9" x14ac:dyDescent="0.2">
      <c r="A23" t="s">
        <v>107</v>
      </c>
      <c r="B23" s="8" t="s">
        <v>219</v>
      </c>
      <c r="C23" s="14">
        <v>1.4034952794804429</v>
      </c>
      <c r="D23" s="10">
        <v>1.0623369794889559</v>
      </c>
      <c r="E23" s="10">
        <v>1.1942702993729561</v>
      </c>
      <c r="F23" s="15">
        <v>1.4770076028175532</v>
      </c>
      <c r="G23" s="29">
        <f t="shared" si="2"/>
        <v>0.23674481697572691</v>
      </c>
      <c r="H23" s="35">
        <f t="shared" si="0"/>
        <v>3.1051924925573566E-3</v>
      </c>
      <c r="I23" s="35">
        <f t="shared" si="1"/>
        <v>2.475668323534113E-4</v>
      </c>
    </row>
    <row r="24" spans="1:9" x14ac:dyDescent="0.2">
      <c r="A24" t="s">
        <v>111</v>
      </c>
      <c r="B24" s="19" t="s">
        <v>220</v>
      </c>
      <c r="C24" s="20">
        <v>9.9759571666739379</v>
      </c>
      <c r="D24" s="21">
        <v>11.349361011584714</v>
      </c>
      <c r="E24" s="21">
        <v>13.699717351516332</v>
      </c>
      <c r="F24" s="22">
        <v>11.49648698273834</v>
      </c>
      <c r="G24" s="30">
        <f t="shared" si="2"/>
        <v>-0.16082305293211996</v>
      </c>
      <c r="H24" s="36">
        <f t="shared" si="0"/>
        <v>2.4169682675622726E-2</v>
      </c>
      <c r="I24" s="36">
        <f t="shared" si="1"/>
        <v>1.9269696784765485E-3</v>
      </c>
    </row>
    <row r="25" spans="1:9" x14ac:dyDescent="0.2">
      <c r="A25" t="s">
        <v>89</v>
      </c>
      <c r="B25" s="19" t="s">
        <v>221</v>
      </c>
      <c r="C25" s="20">
        <v>3.6122438070642056</v>
      </c>
      <c r="D25" s="21">
        <v>3.5528960115144295</v>
      </c>
      <c r="E25" s="21">
        <v>4.1411518420642635</v>
      </c>
      <c r="F25" s="22">
        <v>3.6678777806154566</v>
      </c>
      <c r="G25" s="30">
        <f t="shared" si="2"/>
        <v>-0.11428560929388465</v>
      </c>
      <c r="H25" s="36">
        <f t="shared" si="0"/>
        <v>7.711176656273403E-3</v>
      </c>
      <c r="I25" s="36">
        <f t="shared" si="1"/>
        <v>6.1478687169533482E-4</v>
      </c>
    </row>
    <row r="26" spans="1:9" x14ac:dyDescent="0.2">
      <c r="A26" t="s">
        <v>92</v>
      </c>
      <c r="B26" s="8" t="s">
        <v>222</v>
      </c>
      <c r="C26" s="14">
        <v>1.9777643896136647</v>
      </c>
      <c r="D26" s="10">
        <v>2.6273880769380433</v>
      </c>
      <c r="E26" s="10">
        <v>2.712728755533691</v>
      </c>
      <c r="F26" s="15">
        <v>2.7145233613649835</v>
      </c>
      <c r="G26" s="29">
        <f t="shared" si="2"/>
        <v>6.6155004536727624E-4</v>
      </c>
      <c r="H26" s="35">
        <f t="shared" si="0"/>
        <v>5.7068884049768231E-3</v>
      </c>
      <c r="I26" s="35">
        <f t="shared" si="1"/>
        <v>4.5499153060586867E-4</v>
      </c>
    </row>
    <row r="27" spans="1:9" x14ac:dyDescent="0.2">
      <c r="A27" t="s">
        <v>108</v>
      </c>
      <c r="B27" s="8" t="s">
        <v>223</v>
      </c>
      <c r="C27" s="14">
        <v>1.6277462134668861</v>
      </c>
      <c r="D27" s="10">
        <v>1.5941409045941917</v>
      </c>
      <c r="E27" s="10">
        <v>1.6603546230327857</v>
      </c>
      <c r="F27" s="15">
        <v>1.6744346478955014</v>
      </c>
      <c r="G27" s="29">
        <f t="shared" si="2"/>
        <v>8.480131092114096E-3</v>
      </c>
      <c r="H27" s="35">
        <f t="shared" si="0"/>
        <v>3.5202539838011184E-3</v>
      </c>
      <c r="I27" s="35">
        <f t="shared" si="1"/>
        <v>2.8065832631566631E-4</v>
      </c>
    </row>
    <row r="28" spans="1:9" x14ac:dyDescent="0.2">
      <c r="A28" t="s">
        <v>117</v>
      </c>
      <c r="B28" s="19" t="s">
        <v>224</v>
      </c>
      <c r="C28" s="20">
        <v>8.0694586852500443</v>
      </c>
      <c r="D28" s="21">
        <v>8.3869815128170568</v>
      </c>
      <c r="E28" s="21">
        <v>7.3403286215415102</v>
      </c>
      <c r="F28" s="22">
        <v>7.6744483875274181</v>
      </c>
      <c r="G28" s="30">
        <f t="shared" si="2"/>
        <v>4.551836616760907E-2</v>
      </c>
      <c r="H28" s="36">
        <f t="shared" si="0"/>
        <v>1.61344054505945E-2</v>
      </c>
      <c r="I28" s="36">
        <f t="shared" si="1"/>
        <v>1.2863433294016682E-3</v>
      </c>
    </row>
    <row r="29" spans="1:9" x14ac:dyDescent="0.2">
      <c r="A29" t="s">
        <v>119</v>
      </c>
      <c r="B29" s="19" t="s">
        <v>225</v>
      </c>
      <c r="C29" s="20">
        <v>2.0202335490497814</v>
      </c>
      <c r="D29" s="21">
        <v>1.735241936593118</v>
      </c>
      <c r="E29" s="21">
        <v>1.5462387015535888</v>
      </c>
      <c r="F29" s="22">
        <v>1.6747018446359936</v>
      </c>
      <c r="G29" s="30">
        <f t="shared" si="2"/>
        <v>8.3081055307522078E-2</v>
      </c>
      <c r="H29" s="36">
        <f t="shared" si="0"/>
        <v>3.520815725874097E-3</v>
      </c>
      <c r="I29" s="36">
        <f t="shared" si="1"/>
        <v>2.807031121722405E-4</v>
      </c>
    </row>
    <row r="30" spans="1:9" x14ac:dyDescent="0.2">
      <c r="A30" t="s">
        <v>106</v>
      </c>
      <c r="B30" s="3" t="s">
        <v>226</v>
      </c>
      <c r="C30" s="14">
        <v>8.1466245218221864</v>
      </c>
      <c r="D30" s="10">
        <v>10.345220684717408</v>
      </c>
      <c r="E30" s="10">
        <v>10.449296614769642</v>
      </c>
      <c r="F30" s="15">
        <v>10.006850123875727</v>
      </c>
      <c r="G30" s="31">
        <f t="shared" si="2"/>
        <v>-4.2342227157044721E-2</v>
      </c>
      <c r="H30" s="35">
        <f t="shared" si="0"/>
        <v>2.1037939019088358E-2</v>
      </c>
      <c r="I30" s="35">
        <f t="shared" si="1"/>
        <v>1.6772860087364567E-3</v>
      </c>
    </row>
    <row r="31" spans="1:9" x14ac:dyDescent="0.2">
      <c r="A31" t="s">
        <v>90</v>
      </c>
      <c r="B31" s="3" t="s">
        <v>227</v>
      </c>
      <c r="C31" s="14">
        <v>56.526618310928086</v>
      </c>
      <c r="D31" s="10">
        <v>54.347866506750883</v>
      </c>
      <c r="E31" s="10">
        <v>62.5831584764044</v>
      </c>
      <c r="F31" s="15">
        <v>73.661848776124344</v>
      </c>
      <c r="G31" s="31">
        <f t="shared" si="2"/>
        <v>0.17702350871116423</v>
      </c>
      <c r="H31" s="35">
        <f t="shared" si="0"/>
        <v>0.15486326500363379</v>
      </c>
      <c r="I31" s="35">
        <f t="shared" si="1"/>
        <v>1.2346741162343047E-2</v>
      </c>
    </row>
    <row r="32" spans="1:9" x14ac:dyDescent="0.2">
      <c r="A32" t="s">
        <v>115</v>
      </c>
      <c r="B32" s="19" t="s">
        <v>228</v>
      </c>
      <c r="C32" s="20">
        <v>1.5074340897596417</v>
      </c>
      <c r="D32" s="21">
        <v>1.6522534841542287</v>
      </c>
      <c r="E32" s="21">
        <v>1.855953636665594</v>
      </c>
      <c r="F32" s="22">
        <v>1.6209116297092829</v>
      </c>
      <c r="G32" s="30">
        <f t="shared" ref="G32:G39" si="3">F32/E32-1</f>
        <v>-0.12664217592126248</v>
      </c>
      <c r="H32" s="36">
        <f t="shared" ref="H32:H39" si="4">F32/F$40</f>
        <v>3.4077296650814222E-3</v>
      </c>
      <c r="I32" s="36">
        <f t="shared" ref="I32:I39" si="5">F32/F$41</f>
        <v>2.7168713074085727E-4</v>
      </c>
    </row>
    <row r="33" spans="1:9" x14ac:dyDescent="0.2">
      <c r="A33" t="s">
        <v>113</v>
      </c>
      <c r="B33" s="19" t="s">
        <v>229</v>
      </c>
      <c r="C33" s="20">
        <v>23.627933903434975</v>
      </c>
      <c r="D33" s="21">
        <v>26.142462274622126</v>
      </c>
      <c r="E33" s="21">
        <v>26.876088007316486</v>
      </c>
      <c r="F33" s="22">
        <v>25.834024869537068</v>
      </c>
      <c r="G33" s="30">
        <f t="shared" si="3"/>
        <v>-3.8772872655266521E-2</v>
      </c>
      <c r="H33" s="36">
        <f t="shared" si="4"/>
        <v>5.4312259411799138E-2</v>
      </c>
      <c r="I33" s="36">
        <f t="shared" si="5"/>
        <v>4.3301386476888443E-3</v>
      </c>
    </row>
    <row r="34" spans="1:9" x14ac:dyDescent="0.2">
      <c r="A34" t="s">
        <v>93</v>
      </c>
      <c r="B34" s="3" t="s">
        <v>230</v>
      </c>
      <c r="C34" s="14">
        <v>0.23914586109543337</v>
      </c>
      <c r="D34" s="10">
        <v>0.28795232124305226</v>
      </c>
      <c r="E34" s="10">
        <v>0.84533090069838801</v>
      </c>
      <c r="F34" s="15">
        <v>0.80574896149707953</v>
      </c>
      <c r="G34" s="31">
        <f t="shared" si="3"/>
        <v>-4.6824195316422235E-2</v>
      </c>
      <c r="H34" s="35">
        <f t="shared" si="4"/>
        <v>1.6939693616700206E-3</v>
      </c>
      <c r="I34" s="35">
        <f t="shared" si="5"/>
        <v>1.3505463187146711E-4</v>
      </c>
    </row>
    <row r="35" spans="1:9" x14ac:dyDescent="0.2">
      <c r="A35" t="s">
        <v>91</v>
      </c>
      <c r="B35" s="3" t="s">
        <v>231</v>
      </c>
      <c r="C35" s="14">
        <v>4.7103484632354489</v>
      </c>
      <c r="D35" s="10">
        <v>3.3574053775255797</v>
      </c>
      <c r="E35" s="10">
        <v>4.8533653981183162</v>
      </c>
      <c r="F35" s="15">
        <v>6.6032685113901666</v>
      </c>
      <c r="G35" s="31">
        <f t="shared" si="3"/>
        <v>0.36055457805635238</v>
      </c>
      <c r="H35" s="35">
        <f t="shared" si="4"/>
        <v>1.3882406406571447E-2</v>
      </c>
      <c r="I35" s="35">
        <f t="shared" si="5"/>
        <v>1.106798817707793E-3</v>
      </c>
    </row>
    <row r="36" spans="1:9" x14ac:dyDescent="0.2">
      <c r="A36" t="s">
        <v>114</v>
      </c>
      <c r="B36" s="19" t="s">
        <v>232</v>
      </c>
      <c r="C36" s="20">
        <v>51.464639353535333</v>
      </c>
      <c r="D36" s="21">
        <v>54.091417855682181</v>
      </c>
      <c r="E36" s="21">
        <v>64.327851940341091</v>
      </c>
      <c r="F36" s="22">
        <v>61.312637537233321</v>
      </c>
      <c r="G36" s="30">
        <f t="shared" si="3"/>
        <v>-4.6872611351986948E-2</v>
      </c>
      <c r="H36" s="36">
        <f t="shared" si="4"/>
        <v>0.12890085427882852</v>
      </c>
      <c r="I36" s="36">
        <f t="shared" si="5"/>
        <v>1.0276843145133555E-2</v>
      </c>
    </row>
    <row r="37" spans="1:9" x14ac:dyDescent="0.2">
      <c r="A37" t="s">
        <v>109</v>
      </c>
      <c r="B37" s="19" t="s">
        <v>233</v>
      </c>
      <c r="C37" s="20">
        <v>10.807881238865249</v>
      </c>
      <c r="D37" s="21">
        <v>10.064552122641182</v>
      </c>
      <c r="E37" s="21">
        <v>10.46119368077885</v>
      </c>
      <c r="F37" s="22">
        <v>11.085177149578321</v>
      </c>
      <c r="G37" s="30">
        <f t="shared" si="3"/>
        <v>5.9647444435137809E-2</v>
      </c>
      <c r="H37" s="36">
        <f t="shared" si="4"/>
        <v>2.3304963899898674E-2</v>
      </c>
      <c r="I37" s="36">
        <f t="shared" si="5"/>
        <v>1.8580284812091882E-3</v>
      </c>
    </row>
    <row r="38" spans="1:9" x14ac:dyDescent="0.2">
      <c r="A38" t="s">
        <v>112</v>
      </c>
      <c r="B38" s="3" t="s">
        <v>234</v>
      </c>
      <c r="C38" s="14">
        <v>7.2576438435111514</v>
      </c>
      <c r="D38" s="10">
        <v>7.0318792967802271</v>
      </c>
      <c r="E38" s="10">
        <v>7.515405866935982</v>
      </c>
      <c r="F38" s="15">
        <v>7.1365036603204688</v>
      </c>
      <c r="G38" s="31">
        <f t="shared" si="3"/>
        <v>-5.0416732419268695E-2</v>
      </c>
      <c r="H38" s="35">
        <f t="shared" si="4"/>
        <v>1.5003455328775681E-2</v>
      </c>
      <c r="I38" s="35">
        <f t="shared" si="5"/>
        <v>1.1961763784382512E-3</v>
      </c>
    </row>
    <row r="39" spans="1:9" x14ac:dyDescent="0.2">
      <c r="A39" t="s">
        <v>105</v>
      </c>
      <c r="B39" s="3" t="s">
        <v>235</v>
      </c>
      <c r="C39" s="14">
        <v>1.3356760625012079</v>
      </c>
      <c r="D39" s="10">
        <v>1.2257094756252391</v>
      </c>
      <c r="E39" s="10">
        <v>1.3004791389546515</v>
      </c>
      <c r="F39" s="15">
        <v>1.2404731900534058</v>
      </c>
      <c r="G39" s="31">
        <f t="shared" si="3"/>
        <v>-4.6141415962642429E-2</v>
      </c>
      <c r="H39" s="35">
        <f t="shared" si="4"/>
        <v>2.607913479676459E-3</v>
      </c>
      <c r="I39" s="35">
        <f t="shared" si="5"/>
        <v>2.079204045361893E-4</v>
      </c>
    </row>
    <row r="40" spans="1:9" x14ac:dyDescent="0.2">
      <c r="B40" s="24" t="s">
        <v>34</v>
      </c>
      <c r="C40" s="25">
        <f>SUM(C6:C39)</f>
        <v>387.15434287376701</v>
      </c>
      <c r="D40" s="26">
        <f t="shared" ref="D40:F40" si="6">SUM(D6:D39)</f>
        <v>394.93268553202245</v>
      </c>
      <c r="E40" s="26">
        <f t="shared" si="6"/>
        <v>485.32180079277373</v>
      </c>
      <c r="F40" s="27">
        <f t="shared" si="6"/>
        <v>475.65734052162668</v>
      </c>
      <c r="G40" s="32">
        <f t="shared" si="2"/>
        <v>-1.9913509459826728E-2</v>
      </c>
      <c r="H40" s="37">
        <f>F40/F$40</f>
        <v>1</v>
      </c>
      <c r="I40" s="38">
        <f>F40/F$41</f>
        <v>7.9726726425749433E-2</v>
      </c>
    </row>
    <row r="41" spans="1:9" x14ac:dyDescent="0.2">
      <c r="A41" s="23" t="s">
        <v>38</v>
      </c>
      <c r="B41" s="9" t="s">
        <v>37</v>
      </c>
      <c r="C41" s="16">
        <v>5063.9289669305799</v>
      </c>
      <c r="D41" s="17">
        <v>5367.2722428169563</v>
      </c>
      <c r="E41" s="17">
        <v>5817.4191163262312</v>
      </c>
      <c r="F41" s="18">
        <v>5966.0964628293468</v>
      </c>
      <c r="G41" s="33">
        <f t="shared" si="2"/>
        <v>2.5557269216835543E-2</v>
      </c>
      <c r="H41" s="39"/>
      <c r="I41" s="40">
        <f>F41/F$41</f>
        <v>1</v>
      </c>
    </row>
  </sheetData>
  <sortState ref="A6:A39">
    <sortCondition ref="A6:A39"/>
  </sortState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G39:I39 G35:I35 G36:I36 G37:I37 G38:I38" evalError="1"/>
    <ignoredError sqref="C40:F4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1.42578125" customWidth="1"/>
    <col min="8" max="9" width="9.7109375" customWidth="1"/>
  </cols>
  <sheetData>
    <row r="2" spans="1:9" ht="22.5" customHeight="1" x14ac:dyDescent="0.2">
      <c r="B2" s="84" t="s">
        <v>86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6">
        <v>2010</v>
      </c>
      <c r="D5" s="6">
        <v>2011</v>
      </c>
      <c r="E5" s="6">
        <v>2012</v>
      </c>
      <c r="F5" s="6">
        <v>2013</v>
      </c>
      <c r="G5" s="74"/>
      <c r="H5" s="74"/>
      <c r="I5" s="74"/>
    </row>
    <row r="6" spans="1:9" x14ac:dyDescent="0.2">
      <c r="A6" t="s">
        <v>120</v>
      </c>
      <c r="B6" s="7" t="s">
        <v>202</v>
      </c>
      <c r="C6" s="41">
        <v>32.797078769145585</v>
      </c>
      <c r="D6" s="42">
        <v>33.09611703136455</v>
      </c>
      <c r="E6" s="42">
        <v>32.160829947734953</v>
      </c>
      <c r="F6" s="43">
        <v>32.459553137713137</v>
      </c>
      <c r="G6" s="28">
        <f>F6/E6-1</f>
        <v>9.2884167001798801E-3</v>
      </c>
      <c r="H6" s="34">
        <f t="shared" ref="H6:H39" si="0">F6/F$40</f>
        <v>4.9982587199678477E-3</v>
      </c>
      <c r="I6" s="34">
        <f t="shared" ref="I6:I39" si="1">F6/F$41</f>
        <v>3.8924816849129082E-4</v>
      </c>
    </row>
    <row r="7" spans="1:9" x14ac:dyDescent="0.2">
      <c r="A7" t="s">
        <v>88</v>
      </c>
      <c r="B7" s="8" t="s">
        <v>203</v>
      </c>
      <c r="C7" s="44">
        <v>15.32537616027299</v>
      </c>
      <c r="D7" s="45">
        <v>15.771202545337808</v>
      </c>
      <c r="E7" s="45">
        <v>16.421022559240932</v>
      </c>
      <c r="F7" s="46">
        <v>16.58486957020925</v>
      </c>
      <c r="G7" s="29">
        <f t="shared" ref="G7:G41" si="2">F7/E7-1</f>
        <v>9.9778811202053674E-3</v>
      </c>
      <c r="H7" s="35">
        <f t="shared" si="0"/>
        <v>2.5538080760734712E-3</v>
      </c>
      <c r="I7" s="35">
        <f t="shared" si="1"/>
        <v>1.9888228520836959E-4</v>
      </c>
    </row>
    <row r="8" spans="1:9" x14ac:dyDescent="0.2">
      <c r="A8" t="s">
        <v>87</v>
      </c>
      <c r="B8" s="19" t="s">
        <v>204</v>
      </c>
      <c r="C8" s="47">
        <v>25.684700595114577</v>
      </c>
      <c r="D8" s="48">
        <v>29.721189977489917</v>
      </c>
      <c r="E8" s="48">
        <v>30.803600538126879</v>
      </c>
      <c r="F8" s="49">
        <v>33.057900872863542</v>
      </c>
      <c r="G8" s="30">
        <f t="shared" si="2"/>
        <v>7.3183014172204297E-2</v>
      </c>
      <c r="H8" s="36">
        <f t="shared" si="0"/>
        <v>5.0903948246178461E-3</v>
      </c>
      <c r="I8" s="36">
        <f t="shared" si="1"/>
        <v>3.9642342931635761E-4</v>
      </c>
    </row>
    <row r="9" spans="1:9" x14ac:dyDescent="0.2">
      <c r="A9" t="s">
        <v>118</v>
      </c>
      <c r="B9" s="19" t="s">
        <v>205</v>
      </c>
      <c r="C9" s="47">
        <v>31.983092074783006</v>
      </c>
      <c r="D9" s="48">
        <v>31.715582141929087</v>
      </c>
      <c r="E9" s="48">
        <v>37.985246811213024</v>
      </c>
      <c r="F9" s="49">
        <v>37.433063018364805</v>
      </c>
      <c r="G9" s="30">
        <f t="shared" si="2"/>
        <v>-1.4536796235458893E-2</v>
      </c>
      <c r="H9" s="36">
        <f t="shared" si="0"/>
        <v>5.7641007210683234E-3</v>
      </c>
      <c r="I9" s="36">
        <f t="shared" si="1"/>
        <v>4.48889458185071E-4</v>
      </c>
    </row>
    <row r="10" spans="1:9" x14ac:dyDescent="0.2">
      <c r="A10" t="s">
        <v>99</v>
      </c>
      <c r="B10" s="8" t="s">
        <v>206</v>
      </c>
      <c r="C10" s="44">
        <v>13.31091397521527</v>
      </c>
      <c r="D10" s="45">
        <v>14.029990690152244</v>
      </c>
      <c r="E10" s="45">
        <v>14.343373237322846</v>
      </c>
      <c r="F10" s="46">
        <v>15.373763110586564</v>
      </c>
      <c r="G10" s="29">
        <f t="shared" si="2"/>
        <v>7.1837346502463095E-2</v>
      </c>
      <c r="H10" s="35">
        <f t="shared" si="0"/>
        <v>2.3673168019349711E-3</v>
      </c>
      <c r="I10" s="35">
        <f t="shared" si="1"/>
        <v>1.8435894999004271E-4</v>
      </c>
    </row>
    <row r="11" spans="1:9" x14ac:dyDescent="0.2">
      <c r="A11" t="s">
        <v>101</v>
      </c>
      <c r="B11" s="8" t="s">
        <v>207</v>
      </c>
      <c r="C11" s="44">
        <v>1034.2639730856124</v>
      </c>
      <c r="D11" s="45">
        <v>1060.1899556113681</v>
      </c>
      <c r="E11" s="45">
        <v>1134.2999124089079</v>
      </c>
      <c r="F11" s="46">
        <v>1119.8499316097236</v>
      </c>
      <c r="G11" s="29">
        <f t="shared" si="2"/>
        <v>-1.2739118324091914E-2</v>
      </c>
      <c r="H11" s="35">
        <f t="shared" si="0"/>
        <v>0.17243920955955722</v>
      </c>
      <c r="I11" s="35">
        <f t="shared" si="1"/>
        <v>1.3429006031439547E-2</v>
      </c>
    </row>
    <row r="12" spans="1:9" x14ac:dyDescent="0.2">
      <c r="A12" t="s">
        <v>97</v>
      </c>
      <c r="B12" s="19" t="s">
        <v>208</v>
      </c>
      <c r="C12" s="47">
        <v>960.45193524852073</v>
      </c>
      <c r="D12" s="48">
        <v>1019.9801731927695</v>
      </c>
      <c r="E12" s="48">
        <v>1438.8833131083568</v>
      </c>
      <c r="F12" s="49">
        <v>1392.8939152491926</v>
      </c>
      <c r="G12" s="30">
        <f t="shared" si="2"/>
        <v>-3.1961867540054589E-2</v>
      </c>
      <c r="H12" s="36">
        <f t="shared" si="0"/>
        <v>0.21448367229047219</v>
      </c>
      <c r="I12" s="36">
        <f t="shared" si="1"/>
        <v>1.6703292343956452E-2</v>
      </c>
    </row>
    <row r="13" spans="1:9" x14ac:dyDescent="0.2">
      <c r="A13" t="s">
        <v>110</v>
      </c>
      <c r="B13" s="19" t="s">
        <v>209</v>
      </c>
      <c r="C13" s="47">
        <v>33.308054346639473</v>
      </c>
      <c r="D13" s="48">
        <v>36.286536663368977</v>
      </c>
      <c r="E13" s="48">
        <v>37.156952136547268</v>
      </c>
      <c r="F13" s="49">
        <v>38.126262407517757</v>
      </c>
      <c r="G13" s="30">
        <f t="shared" si="2"/>
        <v>2.6086915509334396E-2</v>
      </c>
      <c r="H13" s="36">
        <f t="shared" si="0"/>
        <v>5.870842482940718E-3</v>
      </c>
      <c r="I13" s="36">
        <f t="shared" si="1"/>
        <v>4.5720216019554848E-4</v>
      </c>
    </row>
    <row r="14" spans="1:9" x14ac:dyDescent="0.2">
      <c r="A14" t="s">
        <v>116</v>
      </c>
      <c r="B14" s="8" t="s">
        <v>210</v>
      </c>
      <c r="C14" s="44">
        <v>30.793642380952768</v>
      </c>
      <c r="D14" s="45">
        <v>34.259344003816572</v>
      </c>
      <c r="E14" s="45">
        <v>34.671297220097408</v>
      </c>
      <c r="F14" s="46">
        <v>32.703583482425316</v>
      </c>
      <c r="G14" s="29">
        <f t="shared" si="2"/>
        <v>-5.675339244392319E-2</v>
      </c>
      <c r="H14" s="35">
        <f t="shared" si="0"/>
        <v>5.0358355403639756E-3</v>
      </c>
      <c r="I14" s="35">
        <f t="shared" si="1"/>
        <v>3.9217452931740931E-4</v>
      </c>
    </row>
    <row r="15" spans="1:9" x14ac:dyDescent="0.2">
      <c r="A15" t="s">
        <v>94</v>
      </c>
      <c r="B15" s="8" t="s">
        <v>211</v>
      </c>
      <c r="C15" s="44">
        <v>197.72820074688335</v>
      </c>
      <c r="D15" s="45">
        <v>197.24668001654496</v>
      </c>
      <c r="E15" s="45">
        <v>202.96354359855781</v>
      </c>
      <c r="F15" s="46">
        <v>244.57103710162741</v>
      </c>
      <c r="G15" s="29">
        <f t="shared" si="2"/>
        <v>0.2049998377312785</v>
      </c>
      <c r="H15" s="35">
        <f t="shared" si="0"/>
        <v>3.7660078487787609E-2</v>
      </c>
      <c r="I15" s="35">
        <f t="shared" si="1"/>
        <v>2.9328446961032631E-3</v>
      </c>
    </row>
    <row r="16" spans="1:9" x14ac:dyDescent="0.2">
      <c r="A16" t="s">
        <v>96</v>
      </c>
      <c r="B16" s="19" t="s">
        <v>212</v>
      </c>
      <c r="C16" s="47">
        <v>44.801930251094667</v>
      </c>
      <c r="D16" s="48">
        <v>47.785782999974053</v>
      </c>
      <c r="E16" s="48">
        <v>49.35320226125814</v>
      </c>
      <c r="F16" s="49">
        <v>53.161217907887462</v>
      </c>
      <c r="G16" s="30">
        <f t="shared" si="2"/>
        <v>7.7158430905274411E-2</v>
      </c>
      <c r="H16" s="36">
        <f t="shared" si="0"/>
        <v>8.1859882619114092E-3</v>
      </c>
      <c r="I16" s="36">
        <f t="shared" si="1"/>
        <v>6.3749820022536137E-4</v>
      </c>
    </row>
    <row r="17" spans="1:9" x14ac:dyDescent="0.2">
      <c r="A17" t="s">
        <v>104</v>
      </c>
      <c r="B17" s="19" t="s">
        <v>213</v>
      </c>
      <c r="C17" s="47">
        <v>14.975993741646695</v>
      </c>
      <c r="D17" s="48">
        <v>17.31734233874392</v>
      </c>
      <c r="E17" s="48">
        <v>18.003289015798064</v>
      </c>
      <c r="F17" s="49">
        <v>18.014741733267137</v>
      </c>
      <c r="G17" s="30">
        <f t="shared" si="2"/>
        <v>6.3614584307480904E-4</v>
      </c>
      <c r="H17" s="36">
        <f t="shared" si="0"/>
        <v>2.7739858147232304E-3</v>
      </c>
      <c r="I17" s="36">
        <f t="shared" si="1"/>
        <v>2.1602901296169488E-4</v>
      </c>
    </row>
    <row r="18" spans="1:9" x14ac:dyDescent="0.2">
      <c r="A18" t="s">
        <v>103</v>
      </c>
      <c r="B18" s="8" t="s">
        <v>214</v>
      </c>
      <c r="C18" s="44">
        <v>20.714223903963848</v>
      </c>
      <c r="D18" s="45">
        <v>22.605762322239336</v>
      </c>
      <c r="E18" s="45">
        <v>23.517845169961902</v>
      </c>
      <c r="F18" s="46">
        <v>26.17079410148024</v>
      </c>
      <c r="G18" s="29">
        <f t="shared" si="2"/>
        <v>0.11280578268738717</v>
      </c>
      <c r="H18" s="35">
        <f t="shared" si="0"/>
        <v>4.0298891137298797E-3</v>
      </c>
      <c r="I18" s="35">
        <f t="shared" si="1"/>
        <v>3.1383468616295185E-4</v>
      </c>
    </row>
    <row r="19" spans="1:9" x14ac:dyDescent="0.2">
      <c r="A19" t="s">
        <v>95</v>
      </c>
      <c r="B19" s="8" t="s">
        <v>215</v>
      </c>
      <c r="C19" s="44">
        <v>32.831359833056645</v>
      </c>
      <c r="D19" s="45">
        <v>33.422420717816728</v>
      </c>
      <c r="E19" s="45">
        <v>31.549477412460632</v>
      </c>
      <c r="F19" s="46">
        <v>31.077025107467531</v>
      </c>
      <c r="G19" s="29">
        <f t="shared" si="2"/>
        <v>-1.4974964523707279E-2</v>
      </c>
      <c r="H19" s="35">
        <f t="shared" si="0"/>
        <v>4.7853712303139494E-3</v>
      </c>
      <c r="I19" s="35">
        <f t="shared" si="1"/>
        <v>3.7266918167105245E-4</v>
      </c>
    </row>
    <row r="20" spans="1:9" x14ac:dyDescent="0.2">
      <c r="A20" t="s">
        <v>100</v>
      </c>
      <c r="B20" s="19" t="s">
        <v>216</v>
      </c>
      <c r="C20" s="47">
        <v>12.116693503586054</v>
      </c>
      <c r="D20" s="48">
        <v>13.0954096498112</v>
      </c>
      <c r="E20" s="48">
        <v>13.876426728598959</v>
      </c>
      <c r="F20" s="49">
        <v>13.107251906643169</v>
      </c>
      <c r="G20" s="30">
        <f t="shared" si="2"/>
        <v>-5.5430323454275232E-2</v>
      </c>
      <c r="H20" s="36">
        <f t="shared" si="0"/>
        <v>2.0183098596350552E-3</v>
      </c>
      <c r="I20" s="36">
        <f t="shared" si="1"/>
        <v>1.5717942193994977E-4</v>
      </c>
    </row>
    <row r="21" spans="1:9" x14ac:dyDescent="0.2">
      <c r="A21" t="s">
        <v>102</v>
      </c>
      <c r="B21" s="19" t="s">
        <v>217</v>
      </c>
      <c r="C21" s="47">
        <v>24.266722994595359</v>
      </c>
      <c r="D21" s="48">
        <v>27.549024578139509</v>
      </c>
      <c r="E21" s="48">
        <v>32.173733351256054</v>
      </c>
      <c r="F21" s="49">
        <v>35.057252937414532</v>
      </c>
      <c r="G21" s="30">
        <f t="shared" si="2"/>
        <v>8.9623406605559675E-2</v>
      </c>
      <c r="H21" s="36">
        <f t="shared" si="0"/>
        <v>5.3982634772924577E-3</v>
      </c>
      <c r="I21" s="36">
        <f t="shared" si="1"/>
        <v>4.2039924087463665E-4</v>
      </c>
    </row>
    <row r="22" spans="1:9" x14ac:dyDescent="0.2">
      <c r="A22" t="s">
        <v>98</v>
      </c>
      <c r="B22" s="8" t="s">
        <v>218</v>
      </c>
      <c r="C22" s="44">
        <v>31.205687429799159</v>
      </c>
      <c r="D22" s="45">
        <v>33.839696216370719</v>
      </c>
      <c r="E22" s="45">
        <v>39.313690506578681</v>
      </c>
      <c r="F22" s="46">
        <v>42.74608238094148</v>
      </c>
      <c r="G22" s="29">
        <f t="shared" si="2"/>
        <v>8.730780117904291E-2</v>
      </c>
      <c r="H22" s="35">
        <f t="shared" si="0"/>
        <v>6.58222182229516E-3</v>
      </c>
      <c r="I22" s="35">
        <f t="shared" si="1"/>
        <v>5.1260207453772606E-4</v>
      </c>
    </row>
    <row r="23" spans="1:9" x14ac:dyDescent="0.2">
      <c r="A23" t="s">
        <v>107</v>
      </c>
      <c r="B23" s="8" t="s">
        <v>219</v>
      </c>
      <c r="C23" s="44">
        <v>20.0958075102652</v>
      </c>
      <c r="D23" s="45">
        <v>20.743102241179638</v>
      </c>
      <c r="E23" s="45">
        <v>21.262271001069212</v>
      </c>
      <c r="F23" s="46">
        <v>23.367139876744787</v>
      </c>
      <c r="G23" s="29">
        <f t="shared" si="2"/>
        <v>9.8995487150442596E-2</v>
      </c>
      <c r="H23" s="35">
        <f t="shared" si="0"/>
        <v>3.5981706265065536E-3</v>
      </c>
      <c r="I23" s="35">
        <f t="shared" si="1"/>
        <v>2.8021385141420733E-4</v>
      </c>
    </row>
    <row r="24" spans="1:9" x14ac:dyDescent="0.2">
      <c r="A24" t="s">
        <v>111</v>
      </c>
      <c r="B24" s="19" t="s">
        <v>220</v>
      </c>
      <c r="C24" s="47">
        <v>165.88242911664096</v>
      </c>
      <c r="D24" s="48">
        <v>171.80558426468016</v>
      </c>
      <c r="E24" s="48">
        <v>189.82171609228956</v>
      </c>
      <c r="F24" s="49">
        <v>182.41433627216648</v>
      </c>
      <c r="G24" s="30">
        <f t="shared" si="2"/>
        <v>-3.9022826116068221E-2</v>
      </c>
      <c r="H24" s="36">
        <f t="shared" si="0"/>
        <v>2.8088927874369958E-2</v>
      </c>
      <c r="I24" s="36">
        <f t="shared" si="1"/>
        <v>2.1874745471464523E-3</v>
      </c>
    </row>
    <row r="25" spans="1:9" x14ac:dyDescent="0.2">
      <c r="A25" t="s">
        <v>89</v>
      </c>
      <c r="B25" s="19" t="s">
        <v>221</v>
      </c>
      <c r="C25" s="47">
        <v>57.499577647341091</v>
      </c>
      <c r="D25" s="48">
        <v>57.379677952244585</v>
      </c>
      <c r="E25" s="48">
        <v>60.385320761000187</v>
      </c>
      <c r="F25" s="49">
        <v>51.80776922760495</v>
      </c>
      <c r="G25" s="30">
        <f t="shared" si="2"/>
        <v>-0.14204696481359158</v>
      </c>
      <c r="H25" s="36">
        <f t="shared" si="0"/>
        <v>7.9775785330543827E-3</v>
      </c>
      <c r="I25" s="36">
        <f t="shared" si="1"/>
        <v>6.2126792688451163E-4</v>
      </c>
    </row>
    <row r="26" spans="1:9" x14ac:dyDescent="0.2">
      <c r="A26" t="s">
        <v>92</v>
      </c>
      <c r="B26" s="8" t="s">
        <v>222</v>
      </c>
      <c r="C26" s="44">
        <v>38.475715859598097</v>
      </c>
      <c r="D26" s="45">
        <v>38.648477456450749</v>
      </c>
      <c r="E26" s="45">
        <v>40.009140230291329</v>
      </c>
      <c r="F26" s="46">
        <v>40.524749657386153</v>
      </c>
      <c r="G26" s="29">
        <f t="shared" si="2"/>
        <v>1.2887290857213962E-2</v>
      </c>
      <c r="H26" s="35">
        <f t="shared" si="0"/>
        <v>6.2401716527085496E-3</v>
      </c>
      <c r="I26" s="35">
        <f t="shared" si="1"/>
        <v>4.8596431737004992E-4</v>
      </c>
    </row>
    <row r="27" spans="1:9" x14ac:dyDescent="0.2">
      <c r="A27" t="s">
        <v>108</v>
      </c>
      <c r="B27" s="8" t="s">
        <v>223</v>
      </c>
      <c r="C27" s="44">
        <v>25.948461979797553</v>
      </c>
      <c r="D27" s="45">
        <v>31.012315888777561</v>
      </c>
      <c r="E27" s="45">
        <v>31.667875056519144</v>
      </c>
      <c r="F27" s="46">
        <v>32.553566071435121</v>
      </c>
      <c r="G27" s="29">
        <f t="shared" si="2"/>
        <v>2.7968122690115615E-2</v>
      </c>
      <c r="H27" s="35">
        <f t="shared" si="0"/>
        <v>5.0127352275085415E-3</v>
      </c>
      <c r="I27" s="35">
        <f t="shared" si="1"/>
        <v>3.9037555191861404E-4</v>
      </c>
    </row>
    <row r="28" spans="1:9" x14ac:dyDescent="0.2">
      <c r="A28" t="s">
        <v>117</v>
      </c>
      <c r="B28" s="19" t="s">
        <v>224</v>
      </c>
      <c r="C28" s="47">
        <v>102.24233264106948</v>
      </c>
      <c r="D28" s="48">
        <v>100.599487394872</v>
      </c>
      <c r="E28" s="48">
        <v>102.11159088734136</v>
      </c>
      <c r="F28" s="49">
        <v>108.08464577566018</v>
      </c>
      <c r="G28" s="30">
        <f t="shared" si="2"/>
        <v>5.8495366063866516E-2</v>
      </c>
      <c r="H28" s="36">
        <f t="shared" si="0"/>
        <v>1.6643329036318658E-2</v>
      </c>
      <c r="I28" s="36">
        <f t="shared" si="1"/>
        <v>1.2961284535160341E-3</v>
      </c>
    </row>
    <row r="29" spans="1:9" x14ac:dyDescent="0.2">
      <c r="A29" t="s">
        <v>119</v>
      </c>
      <c r="B29" s="19" t="s">
        <v>225</v>
      </c>
      <c r="C29" s="47">
        <v>18.376680218570499</v>
      </c>
      <c r="D29" s="48">
        <v>19.7592303113376</v>
      </c>
      <c r="E29" s="48">
        <v>20.445438487529827</v>
      </c>
      <c r="F29" s="49">
        <v>22.682629111134716</v>
      </c>
      <c r="G29" s="30">
        <f t="shared" si="2"/>
        <v>0.10942248193744564</v>
      </c>
      <c r="H29" s="36">
        <f t="shared" si="0"/>
        <v>3.492766775485965E-3</v>
      </c>
      <c r="I29" s="36">
        <f t="shared" si="1"/>
        <v>2.7200534155900777E-4</v>
      </c>
    </row>
    <row r="30" spans="1:9" x14ac:dyDescent="0.2">
      <c r="A30" t="s">
        <v>106</v>
      </c>
      <c r="B30" s="3" t="s">
        <v>226</v>
      </c>
      <c r="C30" s="44">
        <v>136.01507063305809</v>
      </c>
      <c r="D30" s="45">
        <v>141.34431848566211</v>
      </c>
      <c r="E30" s="45">
        <v>148.24248019006072</v>
      </c>
      <c r="F30" s="46">
        <v>149.69171685245448</v>
      </c>
      <c r="G30" s="31">
        <f t="shared" si="2"/>
        <v>9.7761226103050269E-3</v>
      </c>
      <c r="H30" s="35">
        <f t="shared" si="0"/>
        <v>2.3050161100198412E-2</v>
      </c>
      <c r="I30" s="35">
        <f t="shared" si="1"/>
        <v>1.7950717428527078E-3</v>
      </c>
    </row>
    <row r="31" spans="1:9" x14ac:dyDescent="0.2">
      <c r="A31" t="s">
        <v>90</v>
      </c>
      <c r="B31" s="3" t="s">
        <v>227</v>
      </c>
      <c r="C31" s="44">
        <v>886.53351611185542</v>
      </c>
      <c r="D31" s="45">
        <v>883.18822820995854</v>
      </c>
      <c r="E31" s="45">
        <v>901.29393357000947</v>
      </c>
      <c r="F31" s="46">
        <v>1030.706676559181</v>
      </c>
      <c r="G31" s="31">
        <f t="shared" si="2"/>
        <v>0.14358550320711672</v>
      </c>
      <c r="H31" s="35">
        <f t="shared" si="0"/>
        <v>0.15871255565300615</v>
      </c>
      <c r="I31" s="35">
        <f t="shared" si="1"/>
        <v>1.2360018771677772E-2</v>
      </c>
    </row>
    <row r="32" spans="1:9" x14ac:dyDescent="0.2">
      <c r="A32" t="s">
        <v>115</v>
      </c>
      <c r="B32" s="19" t="s">
        <v>228</v>
      </c>
      <c r="C32" s="47">
        <v>19.834300801631617</v>
      </c>
      <c r="D32" s="48">
        <v>21.206787024845589</v>
      </c>
      <c r="E32" s="48">
        <v>21.601085134930599</v>
      </c>
      <c r="F32" s="49">
        <v>19.495019527063089</v>
      </c>
      <c r="G32" s="30">
        <f t="shared" si="2"/>
        <v>-9.7498139316243959E-2</v>
      </c>
      <c r="H32" s="36">
        <f t="shared" si="0"/>
        <v>3.0019252247152637E-3</v>
      </c>
      <c r="I32" s="36">
        <f t="shared" si="1"/>
        <v>2.3378019449056043E-4</v>
      </c>
    </row>
    <row r="33" spans="1:9" x14ac:dyDescent="0.2">
      <c r="A33" t="s">
        <v>113</v>
      </c>
      <c r="B33" s="19" t="s">
        <v>229</v>
      </c>
      <c r="C33" s="47">
        <v>396.37722854472122</v>
      </c>
      <c r="D33" s="48">
        <v>407.10854647328972</v>
      </c>
      <c r="E33" s="48">
        <v>415.94509281777613</v>
      </c>
      <c r="F33" s="49">
        <v>405.68828606795518</v>
      </c>
      <c r="G33" s="30">
        <f t="shared" si="2"/>
        <v>-2.4659040164020873E-2</v>
      </c>
      <c r="H33" s="36">
        <f t="shared" si="0"/>
        <v>6.2469591150102539E-2</v>
      </c>
      <c r="I33" s="36">
        <f t="shared" si="1"/>
        <v>4.8649290290706648E-3</v>
      </c>
    </row>
    <row r="34" spans="1:9" x14ac:dyDescent="0.2">
      <c r="A34" t="s">
        <v>93</v>
      </c>
      <c r="B34" s="3" t="s">
        <v>230</v>
      </c>
      <c r="C34" s="44">
        <v>5.3786611705202843</v>
      </c>
      <c r="D34" s="45">
        <v>5.7367300026417896</v>
      </c>
      <c r="E34" s="45">
        <v>14.620693706598887</v>
      </c>
      <c r="F34" s="46">
        <v>14.906972260470058</v>
      </c>
      <c r="G34" s="31">
        <f t="shared" si="2"/>
        <v>1.9580367362593831E-2</v>
      </c>
      <c r="H34" s="35">
        <f t="shared" si="0"/>
        <v>2.2954383805932651E-3</v>
      </c>
      <c r="I34" s="35">
        <f t="shared" si="1"/>
        <v>1.7876129179969513E-4</v>
      </c>
    </row>
    <row r="35" spans="1:9" x14ac:dyDescent="0.2">
      <c r="A35" t="s">
        <v>91</v>
      </c>
      <c r="B35" s="3" t="s">
        <v>231</v>
      </c>
      <c r="C35" s="44">
        <v>70.459027396230823</v>
      </c>
      <c r="D35" s="45">
        <v>68.624420371051571</v>
      </c>
      <c r="E35" s="45">
        <v>85.815129934346132</v>
      </c>
      <c r="F35" s="46">
        <v>106.6537782528426</v>
      </c>
      <c r="G35" s="31">
        <f t="shared" si="2"/>
        <v>0.2428318681617021</v>
      </c>
      <c r="H35" s="35">
        <f t="shared" si="0"/>
        <v>1.6422998027980397E-2</v>
      </c>
      <c r="I35" s="35">
        <f t="shared" si="1"/>
        <v>1.2789697896167672E-3</v>
      </c>
    </row>
    <row r="36" spans="1:9" x14ac:dyDescent="0.2">
      <c r="A36" t="s">
        <v>114</v>
      </c>
      <c r="B36" s="19" t="s">
        <v>232</v>
      </c>
      <c r="C36" s="47">
        <v>776.67590264904265</v>
      </c>
      <c r="D36" s="48">
        <v>819.71037335915423</v>
      </c>
      <c r="E36" s="48">
        <v>897.24026665823817</v>
      </c>
      <c r="F36" s="49">
        <v>852.6925685746038</v>
      </c>
      <c r="G36" s="30">
        <f t="shared" si="2"/>
        <v>-4.9649686643636448E-2</v>
      </c>
      <c r="H36" s="36">
        <f t="shared" si="0"/>
        <v>0.13130119346523028</v>
      </c>
      <c r="I36" s="36">
        <f t="shared" si="1"/>
        <v>1.0225310841330418E-2</v>
      </c>
    </row>
    <row r="37" spans="1:9" x14ac:dyDescent="0.2">
      <c r="A37" t="s">
        <v>109</v>
      </c>
      <c r="B37" s="19" t="s">
        <v>233</v>
      </c>
      <c r="C37" s="47">
        <v>127.57028384181993</v>
      </c>
      <c r="D37" s="48">
        <v>141.01616526440012</v>
      </c>
      <c r="E37" s="48">
        <v>142.57727240357454</v>
      </c>
      <c r="F37" s="49">
        <v>153.08493300072578</v>
      </c>
      <c r="G37" s="30">
        <f t="shared" si="2"/>
        <v>7.3698005439524872E-2</v>
      </c>
      <c r="H37" s="36">
        <f t="shared" si="0"/>
        <v>2.3572662815791273E-2</v>
      </c>
      <c r="I37" s="36">
        <f t="shared" si="1"/>
        <v>1.8357624808122239E-3</v>
      </c>
    </row>
    <row r="38" spans="1:9" x14ac:dyDescent="0.2">
      <c r="A38" t="s">
        <v>112</v>
      </c>
      <c r="B38" s="3" t="s">
        <v>234</v>
      </c>
      <c r="C38" s="44">
        <v>80.403867696904229</v>
      </c>
      <c r="D38" s="45">
        <v>99.07973099493546</v>
      </c>
      <c r="E38" s="45">
        <v>98.000775658325196</v>
      </c>
      <c r="F38" s="46">
        <v>96.298019215885532</v>
      </c>
      <c r="G38" s="31">
        <f t="shared" si="2"/>
        <v>-1.7374928218693242E-2</v>
      </c>
      <c r="H38" s="35">
        <f t="shared" si="0"/>
        <v>1.4828374630401387E-2</v>
      </c>
      <c r="I38" s="35">
        <f t="shared" si="1"/>
        <v>1.1547856943714971E-3</v>
      </c>
    </row>
    <row r="39" spans="1:9" x14ac:dyDescent="0.2">
      <c r="A39" t="s">
        <v>105</v>
      </c>
      <c r="B39" s="3" t="s">
        <v>235</v>
      </c>
      <c r="C39" s="44">
        <v>20.62045873985516</v>
      </c>
      <c r="D39" s="45">
        <v>22.996461974455606</v>
      </c>
      <c r="E39" s="45">
        <v>22.960774329095283</v>
      </c>
      <c r="F39" s="46">
        <v>21.131210101036352</v>
      </c>
      <c r="G39" s="31">
        <f t="shared" si="2"/>
        <v>-7.9682165846669872E-2</v>
      </c>
      <c r="H39" s="35">
        <f t="shared" si="0"/>
        <v>3.2538727413429442E-3</v>
      </c>
      <c r="I39" s="35">
        <f t="shared" si="1"/>
        <v>2.5340104945180273E-4</v>
      </c>
    </row>
    <row r="40" spans="1:9" x14ac:dyDescent="0.2">
      <c r="B40" s="24" t="s">
        <v>34</v>
      </c>
      <c r="C40" s="53">
        <f>SUM(C6:C39)</f>
        <v>5504.948901599806</v>
      </c>
      <c r="D40" s="54">
        <f t="shared" ref="D40:F40" si="3">SUM(D6:D39)</f>
        <v>5717.8718483671728</v>
      </c>
      <c r="E40" s="54">
        <f t="shared" si="3"/>
        <v>6401.4776129310139</v>
      </c>
      <c r="F40" s="55">
        <f t="shared" si="3"/>
        <v>6494.1722620396768</v>
      </c>
      <c r="G40" s="32">
        <f t="shared" si="2"/>
        <v>1.4480195778771243E-2</v>
      </c>
      <c r="H40" s="37">
        <f>F40/F$40</f>
        <v>1</v>
      </c>
      <c r="I40" s="38">
        <f>F40/F$41</f>
        <v>7.7876754745859728E-2</v>
      </c>
    </row>
    <row r="41" spans="1:9" x14ac:dyDescent="0.2">
      <c r="A41" s="23" t="s">
        <v>38</v>
      </c>
      <c r="B41" s="9" t="s">
        <v>37</v>
      </c>
      <c r="C41" s="50">
        <v>75526.10854440993</v>
      </c>
      <c r="D41" s="51">
        <v>77125.886122430325</v>
      </c>
      <c r="E41" s="51">
        <v>80035.118878454014</v>
      </c>
      <c r="F41" s="52">
        <v>83390.381163577389</v>
      </c>
      <c r="G41" s="33">
        <f t="shared" si="2"/>
        <v>4.1922375229040076E-2</v>
      </c>
      <c r="H41" s="39"/>
      <c r="I41" s="40">
        <f>F41/F$41</f>
        <v>1</v>
      </c>
    </row>
  </sheetData>
  <sortState ref="A6:A39">
    <sortCondition ref="A6:A39"/>
  </sortState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40:F40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1.42578125" customWidth="1"/>
    <col min="8" max="9" width="9.7109375" customWidth="1"/>
  </cols>
  <sheetData>
    <row r="2" spans="1:9" ht="22.5" customHeight="1" x14ac:dyDescent="0.2">
      <c r="B2" s="84" t="s">
        <v>86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62">
        <v>2010</v>
      </c>
      <c r="D5" s="62">
        <v>2011</v>
      </c>
      <c r="E5" s="62">
        <v>2012</v>
      </c>
      <c r="F5" s="62">
        <v>2013</v>
      </c>
      <c r="G5" s="74"/>
      <c r="H5" s="74"/>
      <c r="I5" s="74"/>
    </row>
    <row r="6" spans="1:9" x14ac:dyDescent="0.2">
      <c r="A6" t="s">
        <v>120</v>
      </c>
      <c r="B6" s="7" t="s">
        <v>202</v>
      </c>
      <c r="C6" s="41">
        <v>579.68943427338354</v>
      </c>
      <c r="D6" s="42">
        <v>570.91367704696995</v>
      </c>
      <c r="E6" s="42">
        <v>581.91169787123499</v>
      </c>
      <c r="F6" s="43">
        <v>604.60483208550102</v>
      </c>
      <c r="G6" s="28">
        <f>F6/E6-1</f>
        <v>3.8997556325611971E-2</v>
      </c>
      <c r="H6" s="34">
        <f t="shared" ref="H6:H39" si="0">F6/F$40</f>
        <v>4.1351522065397918E-3</v>
      </c>
      <c r="I6" s="34">
        <f t="shared" ref="I6:I39" si="1">F6/F$41</f>
        <v>2.6018108901954213E-4</v>
      </c>
    </row>
    <row r="7" spans="1:9" x14ac:dyDescent="0.2">
      <c r="A7" t="s">
        <v>88</v>
      </c>
      <c r="B7" s="8" t="s">
        <v>203</v>
      </c>
      <c r="C7" s="44">
        <v>277.38273680011878</v>
      </c>
      <c r="D7" s="45">
        <v>297.66284613122298</v>
      </c>
      <c r="E7" s="45">
        <v>331.38215545613366</v>
      </c>
      <c r="F7" s="46">
        <v>360.78750697225416</v>
      </c>
      <c r="G7" s="29">
        <f t="shared" ref="G7:G41" si="2">F7/E7-1</f>
        <v>8.8735470609892175E-2</v>
      </c>
      <c r="H7" s="35">
        <f t="shared" si="0"/>
        <v>2.467580767428148E-3</v>
      </c>
      <c r="I7" s="35">
        <f t="shared" si="1"/>
        <v>1.5525857797876809E-4</v>
      </c>
    </row>
    <row r="8" spans="1:9" x14ac:dyDescent="0.2">
      <c r="A8" t="s">
        <v>87</v>
      </c>
      <c r="B8" s="19" t="s">
        <v>204</v>
      </c>
      <c r="C8" s="47">
        <v>460.59432907658169</v>
      </c>
      <c r="D8" s="48">
        <v>484.36795535946112</v>
      </c>
      <c r="E8" s="48">
        <v>518.4539824471658</v>
      </c>
      <c r="F8" s="49">
        <v>568.61440307264752</v>
      </c>
      <c r="G8" s="30">
        <f t="shared" si="2"/>
        <v>9.6749995802362987E-2</v>
      </c>
      <c r="H8" s="36">
        <f t="shared" si="0"/>
        <v>3.8889981997425574E-3</v>
      </c>
      <c r="I8" s="36">
        <f t="shared" si="1"/>
        <v>2.4469323891000065E-4</v>
      </c>
    </row>
    <row r="9" spans="1:9" x14ac:dyDescent="0.2">
      <c r="A9" t="s">
        <v>118</v>
      </c>
      <c r="B9" s="19" t="s">
        <v>205</v>
      </c>
      <c r="C9" s="47">
        <v>680.09496047541165</v>
      </c>
      <c r="D9" s="48">
        <v>670.17300960206046</v>
      </c>
      <c r="E9" s="48">
        <v>665.33260162466547</v>
      </c>
      <c r="F9" s="49">
        <v>672.78497332294762</v>
      </c>
      <c r="G9" s="30">
        <f t="shared" si="2"/>
        <v>1.1200971784764979E-2</v>
      </c>
      <c r="H9" s="36">
        <f t="shared" si="0"/>
        <v>4.6014654850951827E-3</v>
      </c>
      <c r="I9" s="36">
        <f t="shared" si="1"/>
        <v>2.8952121740633685E-4</v>
      </c>
    </row>
    <row r="10" spans="1:9" x14ac:dyDescent="0.2">
      <c r="A10" t="s">
        <v>99</v>
      </c>
      <c r="B10" s="8" t="s">
        <v>206</v>
      </c>
      <c r="C10" s="44">
        <v>360.313378618755</v>
      </c>
      <c r="D10" s="45">
        <v>369.35569674295391</v>
      </c>
      <c r="E10" s="45">
        <v>384.79714882995455</v>
      </c>
      <c r="F10" s="46">
        <v>419.66404126364466</v>
      </c>
      <c r="G10" s="29">
        <f t="shared" si="2"/>
        <v>9.0611098704107329E-2</v>
      </c>
      <c r="H10" s="35">
        <f t="shared" si="0"/>
        <v>2.8702626809164436E-3</v>
      </c>
      <c r="I10" s="35">
        <f t="shared" si="1"/>
        <v>1.805950622354207E-4</v>
      </c>
    </row>
    <row r="11" spans="1:9" x14ac:dyDescent="0.2">
      <c r="A11" t="s">
        <v>101</v>
      </c>
      <c r="B11" s="8" t="s">
        <v>207</v>
      </c>
      <c r="C11" s="44">
        <v>23330.581573289626</v>
      </c>
      <c r="D11" s="45">
        <v>24163.80877939826</v>
      </c>
      <c r="E11" s="45">
        <v>26411.418242951233</v>
      </c>
      <c r="F11" s="46">
        <v>25903.36619716815</v>
      </c>
      <c r="G11" s="29">
        <f t="shared" si="2"/>
        <v>-1.9236075893753757E-2</v>
      </c>
      <c r="H11" s="35">
        <f t="shared" si="0"/>
        <v>0.17716425043702</v>
      </c>
      <c r="I11" s="35">
        <f t="shared" si="1"/>
        <v>1.1147059482148036E-2</v>
      </c>
    </row>
    <row r="12" spans="1:9" x14ac:dyDescent="0.2">
      <c r="A12" t="s">
        <v>97</v>
      </c>
      <c r="B12" s="19" t="s">
        <v>208</v>
      </c>
      <c r="C12" s="47">
        <v>28216.191918946002</v>
      </c>
      <c r="D12" s="48">
        <v>29899.086394582257</v>
      </c>
      <c r="E12" s="48">
        <v>39157.757872001064</v>
      </c>
      <c r="F12" s="49">
        <v>36175.380705713556</v>
      </c>
      <c r="G12" s="30">
        <f t="shared" si="2"/>
        <v>-7.6163123946889622E-2</v>
      </c>
      <c r="H12" s="36">
        <f t="shared" si="0"/>
        <v>0.24741897088658041</v>
      </c>
      <c r="I12" s="36">
        <f t="shared" si="1"/>
        <v>1.556744082782662E-2</v>
      </c>
    </row>
    <row r="13" spans="1:9" x14ac:dyDescent="0.2">
      <c r="A13" t="s">
        <v>110</v>
      </c>
      <c r="B13" s="19" t="s">
        <v>209</v>
      </c>
      <c r="C13" s="47">
        <v>763.5797481594401</v>
      </c>
      <c r="D13" s="48">
        <v>793.81041764572251</v>
      </c>
      <c r="E13" s="48">
        <v>797.91878168179176</v>
      </c>
      <c r="F13" s="49">
        <v>806.60059606303514</v>
      </c>
      <c r="G13" s="30">
        <f t="shared" si="2"/>
        <v>1.0880574039057622E-2</v>
      </c>
      <c r="H13" s="36">
        <f t="shared" si="0"/>
        <v>5.5166880210025986E-3</v>
      </c>
      <c r="I13" s="36">
        <f t="shared" si="1"/>
        <v>3.4710642447828528E-4</v>
      </c>
    </row>
    <row r="14" spans="1:9" x14ac:dyDescent="0.2">
      <c r="A14" t="s">
        <v>116</v>
      </c>
      <c r="B14" s="8" t="s">
        <v>210</v>
      </c>
      <c r="C14" s="44">
        <v>681.74050051781956</v>
      </c>
      <c r="D14" s="45">
        <v>767.57533538104826</v>
      </c>
      <c r="E14" s="45">
        <v>796.82581249374584</v>
      </c>
      <c r="F14" s="46">
        <v>806.60787984638239</v>
      </c>
      <c r="G14" s="29">
        <f t="shared" si="2"/>
        <v>1.2276293261663573E-2</v>
      </c>
      <c r="H14" s="35">
        <f t="shared" si="0"/>
        <v>5.5167378379262846E-3</v>
      </c>
      <c r="I14" s="35">
        <f t="shared" si="1"/>
        <v>3.4710955892674301E-4</v>
      </c>
    </row>
    <row r="15" spans="1:9" x14ac:dyDescent="0.2">
      <c r="A15" t="s">
        <v>94</v>
      </c>
      <c r="B15" s="8" t="s">
        <v>211</v>
      </c>
      <c r="C15" s="44">
        <v>4278.3912100703046</v>
      </c>
      <c r="D15" s="45">
        <v>4243.7698866094661</v>
      </c>
      <c r="E15" s="45">
        <v>4540.7960883889655</v>
      </c>
      <c r="F15" s="46">
        <v>5374.8637610280393</v>
      </c>
      <c r="G15" s="29">
        <f t="shared" si="2"/>
        <v>0.18368313758281829</v>
      </c>
      <c r="H15" s="35">
        <f t="shared" si="0"/>
        <v>3.6761002495796717E-2</v>
      </c>
      <c r="I15" s="35">
        <f t="shared" si="1"/>
        <v>2.3129783826772088E-3</v>
      </c>
    </row>
    <row r="16" spans="1:9" x14ac:dyDescent="0.2">
      <c r="A16" t="s">
        <v>96</v>
      </c>
      <c r="B16" s="19" t="s">
        <v>212</v>
      </c>
      <c r="C16" s="47">
        <v>1186.6945915352505</v>
      </c>
      <c r="D16" s="48">
        <v>1330.8377022901345</v>
      </c>
      <c r="E16" s="48">
        <v>1405.0202549313881</v>
      </c>
      <c r="F16" s="49">
        <v>1401.2053047682668</v>
      </c>
      <c r="G16" s="30">
        <f t="shared" si="2"/>
        <v>-2.7152278764177584E-3</v>
      </c>
      <c r="H16" s="36">
        <f t="shared" si="0"/>
        <v>9.5834450873332842E-3</v>
      </c>
      <c r="I16" s="36">
        <f t="shared" si="1"/>
        <v>6.0298413573216594E-4</v>
      </c>
    </row>
    <row r="17" spans="1:9" x14ac:dyDescent="0.2">
      <c r="A17" t="s">
        <v>104</v>
      </c>
      <c r="B17" s="19" t="s">
        <v>213</v>
      </c>
      <c r="C17" s="47">
        <v>329.92918772966249</v>
      </c>
      <c r="D17" s="48">
        <v>357.35335999583833</v>
      </c>
      <c r="E17" s="48">
        <v>379.26591743019748</v>
      </c>
      <c r="F17" s="49">
        <v>397.03290017942345</v>
      </c>
      <c r="G17" s="30">
        <f t="shared" si="2"/>
        <v>4.6845714135375527E-2</v>
      </c>
      <c r="H17" s="36">
        <f t="shared" si="0"/>
        <v>2.7154785838920644E-3</v>
      </c>
      <c r="I17" s="36">
        <f t="shared" si="1"/>
        <v>1.7085614745907486E-4</v>
      </c>
    </row>
    <row r="18" spans="1:9" x14ac:dyDescent="0.2">
      <c r="A18" t="s">
        <v>103</v>
      </c>
      <c r="B18" s="8" t="s">
        <v>214</v>
      </c>
      <c r="C18" s="44">
        <v>405.33632646209077</v>
      </c>
      <c r="D18" s="45">
        <v>424.24924916108205</v>
      </c>
      <c r="E18" s="45">
        <v>528.8068328717568</v>
      </c>
      <c r="F18" s="46">
        <v>642.82668093426469</v>
      </c>
      <c r="G18" s="29">
        <f t="shared" si="2"/>
        <v>0.21561719889909092</v>
      </c>
      <c r="H18" s="35">
        <f t="shared" si="0"/>
        <v>4.3965678522927586E-3</v>
      </c>
      <c r="I18" s="35">
        <f t="shared" si="1"/>
        <v>2.7662919153223481E-4</v>
      </c>
    </row>
    <row r="19" spans="1:9" x14ac:dyDescent="0.2">
      <c r="A19" t="s">
        <v>95</v>
      </c>
      <c r="B19" s="8" t="s">
        <v>215</v>
      </c>
      <c r="C19" s="44">
        <v>694.41726577133295</v>
      </c>
      <c r="D19" s="45">
        <v>702.81893116840467</v>
      </c>
      <c r="E19" s="45">
        <v>741.12418858472722</v>
      </c>
      <c r="F19" s="46">
        <v>776.62316026975532</v>
      </c>
      <c r="G19" s="29">
        <f t="shared" si="2"/>
        <v>4.7898816732480309E-2</v>
      </c>
      <c r="H19" s="35">
        <f t="shared" si="0"/>
        <v>5.3116594582314431E-3</v>
      </c>
      <c r="I19" s="35">
        <f t="shared" si="1"/>
        <v>3.3420616057565415E-4</v>
      </c>
    </row>
    <row r="20" spans="1:9" x14ac:dyDescent="0.2">
      <c r="A20" t="s">
        <v>100</v>
      </c>
      <c r="B20" s="19" t="s">
        <v>216</v>
      </c>
      <c r="C20" s="47">
        <v>259.16630596350115</v>
      </c>
      <c r="D20" s="48">
        <v>293.17718093153019</v>
      </c>
      <c r="E20" s="48">
        <v>322.04964048084122</v>
      </c>
      <c r="F20" s="49">
        <v>349.01559520257217</v>
      </c>
      <c r="G20" s="30">
        <f t="shared" si="2"/>
        <v>8.3732292579085099E-2</v>
      </c>
      <c r="H20" s="36">
        <f t="shared" si="0"/>
        <v>2.3870676052000495E-3</v>
      </c>
      <c r="I20" s="36">
        <f t="shared" si="1"/>
        <v>1.5019274214428919E-4</v>
      </c>
    </row>
    <row r="21" spans="1:9" x14ac:dyDescent="0.2">
      <c r="A21" t="s">
        <v>102</v>
      </c>
      <c r="B21" s="19" t="s">
        <v>217</v>
      </c>
      <c r="C21" s="47">
        <v>480.05599997255888</v>
      </c>
      <c r="D21" s="48">
        <v>498.30228626814272</v>
      </c>
      <c r="E21" s="48">
        <v>611.94647622437924</v>
      </c>
      <c r="F21" s="49">
        <v>705.1851962255447</v>
      </c>
      <c r="G21" s="30">
        <f t="shared" si="2"/>
        <v>0.15236417501157096</v>
      </c>
      <c r="H21" s="36">
        <f t="shared" si="0"/>
        <v>4.8230645298231421E-3</v>
      </c>
      <c r="I21" s="36">
        <f t="shared" si="1"/>
        <v>3.0346408526300904E-4</v>
      </c>
    </row>
    <row r="22" spans="1:9" x14ac:dyDescent="0.2">
      <c r="A22" t="s">
        <v>98</v>
      </c>
      <c r="B22" s="8" t="s">
        <v>218</v>
      </c>
      <c r="C22" s="44">
        <v>666.96155644590988</v>
      </c>
      <c r="D22" s="45">
        <v>677.42623693848998</v>
      </c>
      <c r="E22" s="45">
        <v>800.41320355231778</v>
      </c>
      <c r="F22" s="46">
        <v>829.42845725932818</v>
      </c>
      <c r="G22" s="29">
        <f t="shared" si="2"/>
        <v>3.6250343670291452E-2</v>
      </c>
      <c r="H22" s="35">
        <f t="shared" si="0"/>
        <v>5.6728175713914482E-3</v>
      </c>
      <c r="I22" s="35">
        <f t="shared" si="1"/>
        <v>3.5692999430578964E-4</v>
      </c>
    </row>
    <row r="23" spans="1:9" x14ac:dyDescent="0.2">
      <c r="A23" t="s">
        <v>107</v>
      </c>
      <c r="B23" s="8" t="s">
        <v>219</v>
      </c>
      <c r="C23" s="44">
        <v>567.42338886813252</v>
      </c>
      <c r="D23" s="45">
        <v>544.83242862323789</v>
      </c>
      <c r="E23" s="45">
        <v>491.45973989178418</v>
      </c>
      <c r="F23" s="46">
        <v>546.35017863174357</v>
      </c>
      <c r="G23" s="29">
        <f t="shared" si="2"/>
        <v>0.11168857646822894</v>
      </c>
      <c r="H23" s="35">
        <f t="shared" si="0"/>
        <v>3.7367236032823667E-3</v>
      </c>
      <c r="I23" s="35">
        <f t="shared" si="1"/>
        <v>2.351122202779982E-4</v>
      </c>
    </row>
    <row r="24" spans="1:9" x14ac:dyDescent="0.2">
      <c r="A24" t="s">
        <v>111</v>
      </c>
      <c r="B24" s="19" t="s">
        <v>220</v>
      </c>
      <c r="C24" s="47">
        <v>3330.3354634576767</v>
      </c>
      <c r="D24" s="48">
        <v>3585.4474041282119</v>
      </c>
      <c r="E24" s="48">
        <v>3774.2835071088798</v>
      </c>
      <c r="F24" s="49">
        <v>3360.3381065809931</v>
      </c>
      <c r="G24" s="30">
        <f t="shared" si="2"/>
        <v>-0.10967522703268551</v>
      </c>
      <c r="H24" s="36">
        <f t="shared" si="0"/>
        <v>2.2982796032604461E-2</v>
      </c>
      <c r="I24" s="36">
        <f t="shared" si="1"/>
        <v>1.446062587737422E-3</v>
      </c>
    </row>
    <row r="25" spans="1:9" x14ac:dyDescent="0.2">
      <c r="A25" t="s">
        <v>89</v>
      </c>
      <c r="B25" s="19" t="s">
        <v>221</v>
      </c>
      <c r="C25" s="47">
        <v>1252.379063279493</v>
      </c>
      <c r="D25" s="48">
        <v>1298.9066231830971</v>
      </c>
      <c r="E25" s="48">
        <v>1234.8258981068002</v>
      </c>
      <c r="F25" s="49">
        <v>1169.7508137073937</v>
      </c>
      <c r="G25" s="30">
        <f t="shared" si="2"/>
        <v>-5.2699805291723911E-2</v>
      </c>
      <c r="H25" s="36">
        <f t="shared" si="0"/>
        <v>8.0004283818224612E-3</v>
      </c>
      <c r="I25" s="36">
        <f t="shared" si="1"/>
        <v>5.033817535696533E-4</v>
      </c>
    </row>
    <row r="26" spans="1:9" x14ac:dyDescent="0.2">
      <c r="A26" t="s">
        <v>92</v>
      </c>
      <c r="B26" s="8" t="s">
        <v>222</v>
      </c>
      <c r="C26" s="44">
        <v>868.04193463401543</v>
      </c>
      <c r="D26" s="45">
        <v>850.98140190522076</v>
      </c>
      <c r="E26" s="45">
        <v>916.2178409335487</v>
      </c>
      <c r="F26" s="46">
        <v>928.41733107682171</v>
      </c>
      <c r="G26" s="29">
        <f t="shared" si="2"/>
        <v>1.3315054126039172E-2</v>
      </c>
      <c r="H26" s="35">
        <f t="shared" si="0"/>
        <v>6.3498450085975912E-3</v>
      </c>
      <c r="I26" s="35">
        <f t="shared" si="1"/>
        <v>3.995281205923677E-4</v>
      </c>
    </row>
    <row r="27" spans="1:9" x14ac:dyDescent="0.2">
      <c r="A27" t="s">
        <v>108</v>
      </c>
      <c r="B27" s="8" t="s">
        <v>223</v>
      </c>
      <c r="C27" s="44">
        <v>725.94752190307099</v>
      </c>
      <c r="D27" s="45">
        <v>707.84907515848363</v>
      </c>
      <c r="E27" s="45">
        <v>759.47162708672727</v>
      </c>
      <c r="F27" s="46">
        <v>791.39210378697601</v>
      </c>
      <c r="G27" s="29">
        <f t="shared" si="2"/>
        <v>4.202984754373662E-2</v>
      </c>
      <c r="H27" s="35">
        <f t="shared" si="0"/>
        <v>5.4126706082132216E-3</v>
      </c>
      <c r="I27" s="35">
        <f t="shared" si="1"/>
        <v>3.4056171647606611E-4</v>
      </c>
    </row>
    <row r="28" spans="1:9" x14ac:dyDescent="0.2">
      <c r="A28" t="s">
        <v>117</v>
      </c>
      <c r="B28" s="19" t="s">
        <v>224</v>
      </c>
      <c r="C28" s="47">
        <v>2005.2726538473366</v>
      </c>
      <c r="D28" s="48">
        <v>2244.0057707496449</v>
      </c>
      <c r="E28" s="48">
        <v>2343.9294974071668</v>
      </c>
      <c r="F28" s="49">
        <v>2385.9569860494948</v>
      </c>
      <c r="G28" s="30">
        <f t="shared" si="2"/>
        <v>1.7930355281086108E-2</v>
      </c>
      <c r="H28" s="36">
        <f t="shared" si="0"/>
        <v>1.6318584920234882E-2</v>
      </c>
      <c r="I28" s="36">
        <f t="shared" si="1"/>
        <v>1.0267547562311801E-3</v>
      </c>
    </row>
    <row r="29" spans="1:9" x14ac:dyDescent="0.2">
      <c r="A29" t="s">
        <v>119</v>
      </c>
      <c r="B29" s="19" t="s">
        <v>225</v>
      </c>
      <c r="C29" s="47">
        <v>445.93440595115112</v>
      </c>
      <c r="D29" s="48">
        <v>500.13658670842904</v>
      </c>
      <c r="E29" s="48">
        <v>511.13449463308211</v>
      </c>
      <c r="F29" s="49">
        <v>619.8611594933252</v>
      </c>
      <c r="G29" s="30">
        <f t="shared" si="2"/>
        <v>0.2127163515706223</v>
      </c>
      <c r="H29" s="36">
        <f t="shared" si="0"/>
        <v>4.2394967843469968E-3</v>
      </c>
      <c r="I29" s="36">
        <f t="shared" si="1"/>
        <v>2.6674638203202846E-4</v>
      </c>
    </row>
    <row r="30" spans="1:9" x14ac:dyDescent="0.2">
      <c r="A30" t="s">
        <v>106</v>
      </c>
      <c r="B30" s="3" t="s">
        <v>226</v>
      </c>
      <c r="C30" s="44">
        <v>2836.1078572933498</v>
      </c>
      <c r="D30" s="45">
        <v>3024.4917623709848</v>
      </c>
      <c r="E30" s="45">
        <v>3144.6730903519874</v>
      </c>
      <c r="F30" s="46">
        <v>3041.9382420676425</v>
      </c>
      <c r="G30" s="31">
        <f t="shared" si="2"/>
        <v>-3.2669484341485422E-2</v>
      </c>
      <c r="H30" s="35">
        <f t="shared" si="0"/>
        <v>2.0805122563203278E-2</v>
      </c>
      <c r="I30" s="35">
        <f t="shared" si="1"/>
        <v>1.3090447885130798E-3</v>
      </c>
    </row>
    <row r="31" spans="1:9" x14ac:dyDescent="0.2">
      <c r="A31" t="s">
        <v>90</v>
      </c>
      <c r="B31" s="3" t="s">
        <v>227</v>
      </c>
      <c r="C31" s="44">
        <v>19803.876955653457</v>
      </c>
      <c r="D31" s="45">
        <v>20108.896274615076</v>
      </c>
      <c r="E31" s="45">
        <v>20407.839010875159</v>
      </c>
      <c r="F31" s="46">
        <v>23237.100818661991</v>
      </c>
      <c r="G31" s="31">
        <f t="shared" si="2"/>
        <v>0.13863603129557922</v>
      </c>
      <c r="H31" s="35">
        <f t="shared" si="0"/>
        <v>0.15892851599024133</v>
      </c>
      <c r="I31" s="35">
        <f t="shared" si="1"/>
        <v>9.9996789238386181E-3</v>
      </c>
    </row>
    <row r="32" spans="1:9" x14ac:dyDescent="0.2">
      <c r="A32" t="s">
        <v>115</v>
      </c>
      <c r="B32" s="19" t="s">
        <v>228</v>
      </c>
      <c r="C32" s="47">
        <v>412.81210142089833</v>
      </c>
      <c r="D32" s="48">
        <v>460.83887976437296</v>
      </c>
      <c r="E32" s="48">
        <v>481.4982184228715</v>
      </c>
      <c r="F32" s="49">
        <v>486.09763048740967</v>
      </c>
      <c r="G32" s="30">
        <f t="shared" si="2"/>
        <v>9.5522930066145317E-3</v>
      </c>
      <c r="H32" s="36">
        <f t="shared" si="0"/>
        <v>3.324630539868919E-3</v>
      </c>
      <c r="I32" s="36">
        <f t="shared" si="1"/>
        <v>2.0918359258522735E-4</v>
      </c>
    </row>
    <row r="33" spans="1:9" x14ac:dyDescent="0.2">
      <c r="A33" t="s">
        <v>113</v>
      </c>
      <c r="B33" s="19" t="s">
        <v>229</v>
      </c>
      <c r="C33" s="47">
        <v>6596.7078543146599</v>
      </c>
      <c r="D33" s="48">
        <v>7132.668016332932</v>
      </c>
      <c r="E33" s="48">
        <v>7405.948315679454</v>
      </c>
      <c r="F33" s="49">
        <v>7044.2967212832755</v>
      </c>
      <c r="G33" s="30">
        <f t="shared" si="2"/>
        <v>-4.8832584158130077E-2</v>
      </c>
      <c r="H33" s="36">
        <f t="shared" si="0"/>
        <v>4.8178971759220417E-2</v>
      </c>
      <c r="I33" s="36">
        <f t="shared" si="1"/>
        <v>3.0313895871429057E-3</v>
      </c>
    </row>
    <row r="34" spans="1:9" x14ac:dyDescent="0.2">
      <c r="A34" t="s">
        <v>93</v>
      </c>
      <c r="B34" s="3" t="s">
        <v>230</v>
      </c>
      <c r="C34" s="44">
        <v>165.23423168549147</v>
      </c>
      <c r="D34" s="45">
        <v>184.00618213757457</v>
      </c>
      <c r="E34" s="45">
        <v>354.40382504225829</v>
      </c>
      <c r="F34" s="46">
        <v>352.29978463547258</v>
      </c>
      <c r="G34" s="31">
        <f t="shared" si="2"/>
        <v>-5.9368445206110509E-3</v>
      </c>
      <c r="H34" s="35">
        <f t="shared" si="0"/>
        <v>2.4095295877371529E-3</v>
      </c>
      <c r="I34" s="35">
        <f t="shared" si="1"/>
        <v>1.5160603548541429E-4</v>
      </c>
    </row>
    <row r="35" spans="1:9" x14ac:dyDescent="0.2">
      <c r="A35" t="s">
        <v>91</v>
      </c>
      <c r="B35" s="3" t="s">
        <v>231</v>
      </c>
      <c r="C35" s="44">
        <v>1669.6848761536999</v>
      </c>
      <c r="D35" s="45">
        <v>1639.2289929398869</v>
      </c>
      <c r="E35" s="45">
        <v>1876.9577461735428</v>
      </c>
      <c r="F35" s="46">
        <v>2597.5118864843084</v>
      </c>
      <c r="G35" s="31">
        <f t="shared" si="2"/>
        <v>0.38389470502451228</v>
      </c>
      <c r="H35" s="35">
        <f t="shared" si="0"/>
        <v>1.7765499775876676E-2</v>
      </c>
      <c r="I35" s="35">
        <f t="shared" si="1"/>
        <v>1.1177936984650501E-3</v>
      </c>
    </row>
    <row r="36" spans="1:9" x14ac:dyDescent="0.2">
      <c r="A36" t="s">
        <v>114</v>
      </c>
      <c r="B36" s="19" t="s">
        <v>232</v>
      </c>
      <c r="C36" s="47">
        <v>16318.395352927424</v>
      </c>
      <c r="D36" s="48">
        <v>16945.652733879546</v>
      </c>
      <c r="E36" s="48">
        <v>17908.576968078974</v>
      </c>
      <c r="F36" s="49">
        <v>17105.360602951907</v>
      </c>
      <c r="G36" s="30">
        <f t="shared" si="2"/>
        <v>-4.4850931850071385E-2</v>
      </c>
      <c r="H36" s="36">
        <f t="shared" si="0"/>
        <v>0.11699091023962004</v>
      </c>
      <c r="I36" s="36">
        <f t="shared" si="1"/>
        <v>7.3609920291186608E-3</v>
      </c>
    </row>
    <row r="37" spans="1:9" x14ac:dyDescent="0.2">
      <c r="A37" t="s">
        <v>109</v>
      </c>
      <c r="B37" s="19" t="s">
        <v>233</v>
      </c>
      <c r="C37" s="47">
        <v>2710.5491588928116</v>
      </c>
      <c r="D37" s="48">
        <v>2706.2619412257386</v>
      </c>
      <c r="E37" s="48">
        <v>2814.0616468384583</v>
      </c>
      <c r="F37" s="49">
        <v>3058.330470801161</v>
      </c>
      <c r="G37" s="30">
        <f t="shared" si="2"/>
        <v>8.6802939884822239E-2</v>
      </c>
      <c r="H37" s="36">
        <f t="shared" si="0"/>
        <v>2.0917236058200832E-2</v>
      </c>
      <c r="I37" s="36">
        <f t="shared" si="1"/>
        <v>1.3160988967454487E-3</v>
      </c>
    </row>
    <row r="38" spans="1:9" x14ac:dyDescent="0.2">
      <c r="A38" t="s">
        <v>112</v>
      </c>
      <c r="B38" s="3" t="s">
        <v>234</v>
      </c>
      <c r="C38" s="44">
        <v>2118.4303587286117</v>
      </c>
      <c r="D38" s="45">
        <v>2119.9356691046592</v>
      </c>
      <c r="E38" s="45">
        <v>2152.4885817401996</v>
      </c>
      <c r="F38" s="46">
        <v>2130.4226804235127</v>
      </c>
      <c r="G38" s="31">
        <f t="shared" si="2"/>
        <v>-1.0251344190103651E-2</v>
      </c>
      <c r="H38" s="35">
        <f t="shared" si="0"/>
        <v>1.4570876017361834E-2</v>
      </c>
      <c r="I38" s="35">
        <f t="shared" si="1"/>
        <v>9.1679004805925049E-4</v>
      </c>
    </row>
    <row r="39" spans="1:9" x14ac:dyDescent="0.2">
      <c r="A39" t="s">
        <v>105</v>
      </c>
      <c r="B39" s="3" t="s">
        <v>235</v>
      </c>
      <c r="C39" s="44">
        <v>553.50474266252309</v>
      </c>
      <c r="D39" s="45">
        <v>566.27397785848439</v>
      </c>
      <c r="E39" s="45">
        <v>556.58131370326964</v>
      </c>
      <c r="F39" s="46">
        <v>561.004736893114</v>
      </c>
      <c r="G39" s="31">
        <f t="shared" si="2"/>
        <v>7.947487781098328E-3</v>
      </c>
      <c r="H39" s="35">
        <f t="shared" si="0"/>
        <v>3.8369524233553796E-3</v>
      </c>
      <c r="I39" s="35">
        <f t="shared" si="1"/>
        <v>2.4141855248905881E-4</v>
      </c>
    </row>
    <row r="40" spans="1:9" x14ac:dyDescent="0.2">
      <c r="B40" s="24" t="s">
        <v>34</v>
      </c>
      <c r="C40" s="53">
        <f>SUM(C6:C39)</f>
        <v>126031.75894578158</v>
      </c>
      <c r="D40" s="54">
        <f t="shared" ref="D40:F40" si="3">SUM(D6:D39)</f>
        <v>131165.10266593861</v>
      </c>
      <c r="E40" s="54">
        <f t="shared" si="3"/>
        <v>146109.57221989575</v>
      </c>
      <c r="F40" s="55">
        <f t="shared" si="3"/>
        <v>146211.02244539183</v>
      </c>
      <c r="G40" s="32">
        <f t="shared" si="2"/>
        <v>6.9434345713781376E-4</v>
      </c>
      <c r="H40" s="37">
        <f>F40/F$40</f>
        <v>1</v>
      </c>
      <c r="I40" s="38">
        <f>F40/F$41</f>
        <v>6.2919350007978603E-2</v>
      </c>
    </row>
    <row r="41" spans="1:9" x14ac:dyDescent="0.2">
      <c r="A41" s="23" t="s">
        <v>38</v>
      </c>
      <c r="B41" s="9" t="s">
        <v>37</v>
      </c>
      <c r="C41" s="50">
        <f>'Eastern Wages'!C33</f>
        <v>2002433.8967994056</v>
      </c>
      <c r="D41" s="51">
        <f>'Eastern Wages'!D33</f>
        <v>2097172.3423323026</v>
      </c>
      <c r="E41" s="51">
        <f>'Eastern Wages'!E33</f>
        <v>2245269.5066208411</v>
      </c>
      <c r="F41" s="52">
        <f>'Eastern Wages'!F33</f>
        <v>2323784.6930531114</v>
      </c>
      <c r="G41" s="33">
        <f t="shared" si="2"/>
        <v>3.4969159025562524E-2</v>
      </c>
      <c r="H41" s="39"/>
      <c r="I41" s="40">
        <f>F41/F$41</f>
        <v>1</v>
      </c>
    </row>
  </sheetData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40:F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0.85546875" customWidth="1"/>
    <col min="8" max="8" width="8.7109375" bestFit="1" customWidth="1"/>
  </cols>
  <sheetData>
    <row r="2" spans="1:9" ht="22.5" customHeight="1" x14ac:dyDescent="0.2">
      <c r="B2" s="84" t="s">
        <v>33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121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2">
        <v>2010</v>
      </c>
      <c r="D5" s="2">
        <v>2011</v>
      </c>
      <c r="E5" s="5">
        <v>2012</v>
      </c>
      <c r="F5" s="5">
        <v>2013</v>
      </c>
      <c r="G5" s="74"/>
      <c r="H5" s="74"/>
      <c r="I5" s="74"/>
    </row>
    <row r="6" spans="1:9" x14ac:dyDescent="0.2">
      <c r="A6" t="s">
        <v>15</v>
      </c>
      <c r="B6" s="7" t="s">
        <v>131</v>
      </c>
      <c r="C6" s="11">
        <v>12.746856214435692</v>
      </c>
      <c r="D6" s="12">
        <v>12.966624332365184</v>
      </c>
      <c r="E6" s="12">
        <v>14.228402786030683</v>
      </c>
      <c r="F6" s="13">
        <v>14.507975203938495</v>
      </c>
      <c r="G6" s="28">
        <f>F6/E6-1</f>
        <v>1.9648896795520399E-2</v>
      </c>
      <c r="H6" s="34">
        <f>F6/F$32</f>
        <v>5.0767584274251853E-3</v>
      </c>
      <c r="I6" s="34">
        <f>F6/F$33</f>
        <v>2.431736612763091E-3</v>
      </c>
    </row>
    <row r="7" spans="1:9" x14ac:dyDescent="0.2">
      <c r="A7" t="s">
        <v>18</v>
      </c>
      <c r="B7" s="8" t="s">
        <v>132</v>
      </c>
      <c r="C7" s="14">
        <v>5.9596039403004797</v>
      </c>
      <c r="D7" s="10">
        <v>6.048387175902695</v>
      </c>
      <c r="E7" s="10">
        <v>6.2596210713826252</v>
      </c>
      <c r="F7" s="15">
        <v>6.3959203558466271</v>
      </c>
      <c r="G7" s="29">
        <f t="shared" ref="G7:G33" si="0">F7/E7-1</f>
        <v>2.1774366676463375E-2</v>
      </c>
      <c r="H7" s="35">
        <f t="shared" ref="H7:H32" si="1">F7/F$32</f>
        <v>2.2381167675879295E-3</v>
      </c>
      <c r="I7" s="35">
        <f t="shared" ref="I7:I32" si="2">F7/F$33</f>
        <v>1.0720444088853102E-3</v>
      </c>
    </row>
    <row r="8" spans="1:9" x14ac:dyDescent="0.2">
      <c r="A8" t="s">
        <v>30</v>
      </c>
      <c r="B8" s="19" t="s">
        <v>133</v>
      </c>
      <c r="C8" s="20">
        <v>14.049998807154148</v>
      </c>
      <c r="D8" s="21">
        <v>15.227205135838359</v>
      </c>
      <c r="E8" s="21">
        <v>16.374708494078853</v>
      </c>
      <c r="F8" s="22">
        <v>17.246959963193468</v>
      </c>
      <c r="G8" s="30">
        <f t="shared" si="0"/>
        <v>5.3268213564230837E-2</v>
      </c>
      <c r="H8" s="36">
        <f t="shared" si="1"/>
        <v>6.0352080913977282E-3</v>
      </c>
      <c r="I8" s="36">
        <f t="shared" si="2"/>
        <v>2.8908282108154708E-3</v>
      </c>
    </row>
    <row r="9" spans="1:9" x14ac:dyDescent="0.2">
      <c r="A9" t="s">
        <v>14</v>
      </c>
      <c r="B9" s="19" t="s">
        <v>134</v>
      </c>
      <c r="C9" s="20">
        <v>15.827617845442985</v>
      </c>
      <c r="D9" s="21">
        <v>15.861285889352846</v>
      </c>
      <c r="E9" s="21">
        <v>18.106229082429333</v>
      </c>
      <c r="F9" s="22">
        <v>20.514217166065315</v>
      </c>
      <c r="G9" s="30">
        <f t="shared" si="0"/>
        <v>0.13299224662813658</v>
      </c>
      <c r="H9" s="36">
        <f t="shared" si="1"/>
        <v>7.1785155003283949E-3</v>
      </c>
      <c r="I9" s="36">
        <f t="shared" si="2"/>
        <v>3.4384655517850451E-3</v>
      </c>
    </row>
    <row r="10" spans="1:9" x14ac:dyDescent="0.2">
      <c r="A10" t="s">
        <v>32</v>
      </c>
      <c r="B10" s="8" t="s">
        <v>135</v>
      </c>
      <c r="C10" s="14">
        <v>58.675823371871203</v>
      </c>
      <c r="D10" s="10">
        <v>59.215726514983636</v>
      </c>
      <c r="E10" s="10">
        <v>59.515190062975918</v>
      </c>
      <c r="F10" s="15">
        <v>60.178759358314075</v>
      </c>
      <c r="G10" s="29">
        <f t="shared" si="0"/>
        <v>1.1149578698076867E-2</v>
      </c>
      <c r="H10" s="35">
        <f t="shared" si="1"/>
        <v>2.105828135420133E-2</v>
      </c>
      <c r="I10" s="35">
        <f t="shared" si="2"/>
        <v>1.0086789533700407E-2</v>
      </c>
    </row>
    <row r="11" spans="1:9" x14ac:dyDescent="0.2">
      <c r="A11" t="s">
        <v>10</v>
      </c>
      <c r="B11" s="8" t="s">
        <v>136</v>
      </c>
      <c r="C11" s="14">
        <v>3.1623747825477047</v>
      </c>
      <c r="D11" s="10">
        <v>2.5886308702343803</v>
      </c>
      <c r="E11" s="10">
        <v>2.8056511007299858</v>
      </c>
      <c r="F11" s="15">
        <v>2.80569166915003</v>
      </c>
      <c r="G11" s="29">
        <f t="shared" si="0"/>
        <v>1.4459538477007428E-5</v>
      </c>
      <c r="H11" s="35">
        <f t="shared" si="1"/>
        <v>9.8179233324352977E-4</v>
      </c>
      <c r="I11" s="35">
        <f t="shared" si="2"/>
        <v>4.7027259559585897E-4</v>
      </c>
    </row>
    <row r="12" spans="1:9" x14ac:dyDescent="0.2">
      <c r="A12" t="s">
        <v>7</v>
      </c>
      <c r="B12" s="19" t="s">
        <v>137</v>
      </c>
      <c r="C12" s="20">
        <v>7.8613681370030015</v>
      </c>
      <c r="D12" s="21">
        <v>8.8973442610330284</v>
      </c>
      <c r="E12" s="21">
        <v>8.1513696109253182</v>
      </c>
      <c r="F12" s="22">
        <v>7.84984736450052</v>
      </c>
      <c r="G12" s="30">
        <f t="shared" si="0"/>
        <v>-3.6990378404712088E-2</v>
      </c>
      <c r="H12" s="36">
        <f t="shared" si="1"/>
        <v>2.7468877084178361E-3</v>
      </c>
      <c r="I12" s="36">
        <f t="shared" si="2"/>
        <v>1.3157426155288525E-3</v>
      </c>
    </row>
    <row r="13" spans="1:9" x14ac:dyDescent="0.2">
      <c r="A13" t="s">
        <v>19</v>
      </c>
      <c r="B13" s="19" t="s">
        <v>138</v>
      </c>
      <c r="C13" s="20">
        <v>11.216586874770506</v>
      </c>
      <c r="D13" s="21">
        <v>12.195040695334338</v>
      </c>
      <c r="E13" s="21">
        <v>12.301292329036421</v>
      </c>
      <c r="F13" s="22">
        <v>13.581752006569863</v>
      </c>
      <c r="G13" s="30">
        <f t="shared" si="0"/>
        <v>0.1040914761866929</v>
      </c>
      <c r="H13" s="36">
        <f t="shared" si="1"/>
        <v>4.7526462507210656E-3</v>
      </c>
      <c r="I13" s="36">
        <f t="shared" si="2"/>
        <v>2.2764888384203038E-3</v>
      </c>
    </row>
    <row r="14" spans="1:9" x14ac:dyDescent="0.2">
      <c r="A14" t="s">
        <v>11</v>
      </c>
      <c r="B14" s="8" t="s">
        <v>139</v>
      </c>
      <c r="C14" s="14">
        <v>40.062495554568173</v>
      </c>
      <c r="D14" s="10">
        <v>45.167128806711872</v>
      </c>
      <c r="E14" s="10">
        <v>48.229362675007515</v>
      </c>
      <c r="F14" s="15">
        <v>48.209107416543787</v>
      </c>
      <c r="G14" s="29">
        <f t="shared" si="0"/>
        <v>-4.199777343154576E-4</v>
      </c>
      <c r="H14" s="35">
        <f t="shared" si="1"/>
        <v>1.6869755352845052E-2</v>
      </c>
      <c r="I14" s="35">
        <f t="shared" si="2"/>
        <v>8.0805108862891592E-3</v>
      </c>
    </row>
    <row r="15" spans="1:9" x14ac:dyDescent="0.2">
      <c r="A15" t="s">
        <v>31</v>
      </c>
      <c r="B15" s="8" t="s">
        <v>140</v>
      </c>
      <c r="C15" s="14">
        <v>25.637158215204224</v>
      </c>
      <c r="D15" s="10">
        <v>25.899273458083247</v>
      </c>
      <c r="E15" s="10">
        <v>25.903718452839001</v>
      </c>
      <c r="F15" s="15">
        <v>25.708070883377442</v>
      </c>
      <c r="G15" s="29">
        <f t="shared" si="0"/>
        <v>-7.5528758474486812E-3</v>
      </c>
      <c r="H15" s="35">
        <f t="shared" si="1"/>
        <v>8.9959945254524405E-3</v>
      </c>
      <c r="I15" s="35">
        <f t="shared" si="2"/>
        <v>4.3090270235398957E-3</v>
      </c>
    </row>
    <row r="16" spans="1:9" x14ac:dyDescent="0.2">
      <c r="A16" t="s">
        <v>24</v>
      </c>
      <c r="B16" s="19" t="s">
        <v>141</v>
      </c>
      <c r="C16" s="20">
        <v>181.07600648644356</v>
      </c>
      <c r="D16" s="21">
        <v>190.40236616757537</v>
      </c>
      <c r="E16" s="21">
        <v>206.93087158255946</v>
      </c>
      <c r="F16" s="22">
        <v>210.86559785905746</v>
      </c>
      <c r="G16" s="30">
        <f t="shared" si="0"/>
        <v>1.9014689526053452E-2</v>
      </c>
      <c r="H16" s="36">
        <f t="shared" si="1"/>
        <v>7.3787946693926437E-2</v>
      </c>
      <c r="I16" s="36">
        <f t="shared" si="2"/>
        <v>3.5343980636722235E-2</v>
      </c>
    </row>
    <row r="17" spans="1:9" x14ac:dyDescent="0.2">
      <c r="A17" t="s">
        <v>21</v>
      </c>
      <c r="B17" s="19" t="s">
        <v>142</v>
      </c>
      <c r="C17" s="20">
        <v>24.789723966262756</v>
      </c>
      <c r="D17" s="21">
        <v>27.060532876297412</v>
      </c>
      <c r="E17" s="21">
        <v>27.023270227201444</v>
      </c>
      <c r="F17" s="22">
        <v>29.665387831217085</v>
      </c>
      <c r="G17" s="30">
        <f t="shared" si="0"/>
        <v>9.7771941804293716E-2</v>
      </c>
      <c r="H17" s="36">
        <f t="shared" si="1"/>
        <v>1.0380773716382095E-2</v>
      </c>
      <c r="I17" s="36">
        <f t="shared" si="2"/>
        <v>4.9723278891050052E-3</v>
      </c>
    </row>
    <row r="18" spans="1:9" x14ac:dyDescent="0.2">
      <c r="A18" t="s">
        <v>26</v>
      </c>
      <c r="B18" s="8" t="s">
        <v>143</v>
      </c>
      <c r="C18" s="14">
        <v>44.596141126196436</v>
      </c>
      <c r="D18" s="10">
        <v>44.463360110560416</v>
      </c>
      <c r="E18" s="10">
        <v>44.941353085751288</v>
      </c>
      <c r="F18" s="15">
        <v>44.940598937419445</v>
      </c>
      <c r="G18" s="29">
        <f t="shared" si="0"/>
        <v>-1.6780721541764798E-5</v>
      </c>
      <c r="H18" s="35">
        <f t="shared" si="1"/>
        <v>1.5726010086310506E-2</v>
      </c>
      <c r="I18" s="35">
        <f t="shared" si="2"/>
        <v>7.5326638141728812E-3</v>
      </c>
    </row>
    <row r="19" spans="1:9" x14ac:dyDescent="0.2">
      <c r="A19" t="s">
        <v>27</v>
      </c>
      <c r="B19" s="8" t="s">
        <v>144</v>
      </c>
      <c r="C19" s="14">
        <v>9.4923818540074052</v>
      </c>
      <c r="D19" s="10">
        <v>9.5675980073556737</v>
      </c>
      <c r="E19" s="10">
        <v>9.2104677419324066</v>
      </c>
      <c r="F19" s="15">
        <v>9.133656633970622</v>
      </c>
      <c r="G19" s="29">
        <f t="shared" si="0"/>
        <v>-8.339544756460926E-3</v>
      </c>
      <c r="H19" s="35">
        <f t="shared" si="1"/>
        <v>3.1961295520501281E-3</v>
      </c>
      <c r="I19" s="35">
        <f t="shared" si="2"/>
        <v>1.5309267442918781E-3</v>
      </c>
    </row>
    <row r="20" spans="1:9" x14ac:dyDescent="0.2">
      <c r="A20" t="s">
        <v>23</v>
      </c>
      <c r="B20" s="19" t="s">
        <v>145</v>
      </c>
      <c r="C20" s="20">
        <v>1207.619900533482</v>
      </c>
      <c r="D20" s="21">
        <v>1297.5334916990523</v>
      </c>
      <c r="E20" s="21">
        <v>1374.4455892781791</v>
      </c>
      <c r="F20" s="22">
        <v>1417.2193656357208</v>
      </c>
      <c r="G20" s="30">
        <f t="shared" si="0"/>
        <v>3.1120749116016588E-2</v>
      </c>
      <c r="H20" s="36">
        <f t="shared" si="1"/>
        <v>0.495925879170797</v>
      </c>
      <c r="I20" s="36">
        <f t="shared" si="2"/>
        <v>0.23754549971919531</v>
      </c>
    </row>
    <row r="21" spans="1:9" x14ac:dyDescent="0.2">
      <c r="A21" t="s">
        <v>8</v>
      </c>
      <c r="B21" s="19" t="s">
        <v>146</v>
      </c>
      <c r="C21" s="20">
        <v>19.162515472534036</v>
      </c>
      <c r="D21" s="21">
        <v>22.047831299745543</v>
      </c>
      <c r="E21" s="21">
        <v>22.090137885633315</v>
      </c>
      <c r="F21" s="22">
        <v>24.507184903049531</v>
      </c>
      <c r="G21" s="30">
        <f t="shared" si="0"/>
        <v>0.10941747081570652</v>
      </c>
      <c r="H21" s="36">
        <f t="shared" si="1"/>
        <v>8.5757699293040127E-3</v>
      </c>
      <c r="I21" s="36">
        <f t="shared" si="2"/>
        <v>4.1077419809982928E-3</v>
      </c>
    </row>
    <row r="22" spans="1:9" x14ac:dyDescent="0.2">
      <c r="A22" t="s">
        <v>28</v>
      </c>
      <c r="B22" s="8" t="s">
        <v>147</v>
      </c>
      <c r="C22" s="14">
        <v>41.903993837198179</v>
      </c>
      <c r="D22" s="10">
        <v>42.175557653559153</v>
      </c>
      <c r="E22" s="10">
        <v>42.995273424938858</v>
      </c>
      <c r="F22" s="15">
        <v>42.886616597054697</v>
      </c>
      <c r="G22" s="29">
        <f t="shared" si="0"/>
        <v>-2.5271807626449094E-3</v>
      </c>
      <c r="H22" s="35">
        <f t="shared" si="1"/>
        <v>1.5007262500265664E-2</v>
      </c>
      <c r="I22" s="35">
        <f t="shared" si="2"/>
        <v>7.1883880631585118E-3</v>
      </c>
    </row>
    <row r="23" spans="1:9" x14ac:dyDescent="0.2">
      <c r="A23" t="s">
        <v>17</v>
      </c>
      <c r="B23" s="8" t="s">
        <v>148</v>
      </c>
      <c r="C23" s="14">
        <v>4.3291912217485171</v>
      </c>
      <c r="D23" s="10">
        <v>4.9990611588890781</v>
      </c>
      <c r="E23" s="10">
        <v>5.5479238679152347</v>
      </c>
      <c r="F23" s="15">
        <v>5.2886582779258671</v>
      </c>
      <c r="G23" s="29">
        <f t="shared" si="0"/>
        <v>-4.673200212583184E-2</v>
      </c>
      <c r="H23" s="35">
        <f t="shared" si="1"/>
        <v>1.8506538717369275E-3</v>
      </c>
      <c r="I23" s="35">
        <f t="shared" si="2"/>
        <v>8.8645202283869657E-4</v>
      </c>
    </row>
    <row r="24" spans="1:9" x14ac:dyDescent="0.2">
      <c r="A24" t="s">
        <v>20</v>
      </c>
      <c r="B24" s="19" t="s">
        <v>149</v>
      </c>
      <c r="C24" s="20">
        <v>16.032315696284886</v>
      </c>
      <c r="D24" s="21">
        <v>16.771804149774713</v>
      </c>
      <c r="E24" s="21">
        <v>17.340290325288091</v>
      </c>
      <c r="F24" s="22">
        <v>17.161713975193294</v>
      </c>
      <c r="G24" s="30">
        <f t="shared" si="0"/>
        <v>-1.0298348340475716E-2</v>
      </c>
      <c r="H24" s="36">
        <f t="shared" si="1"/>
        <v>6.0053780646779015E-3</v>
      </c>
      <c r="I24" s="36">
        <f t="shared" si="2"/>
        <v>2.8765398082508651E-3</v>
      </c>
    </row>
    <row r="25" spans="1:9" x14ac:dyDescent="0.2">
      <c r="A25" t="s">
        <v>9</v>
      </c>
      <c r="B25" s="19" t="s">
        <v>150</v>
      </c>
      <c r="C25" s="20">
        <v>51.318658813005953</v>
      </c>
      <c r="D25" s="21">
        <v>53.237837637593003</v>
      </c>
      <c r="E25" s="21">
        <v>57.575846891962144</v>
      </c>
      <c r="F25" s="22">
        <v>58.770450806269544</v>
      </c>
      <c r="G25" s="30">
        <f t="shared" si="0"/>
        <v>2.0748351588279812E-2</v>
      </c>
      <c r="H25" s="36">
        <f t="shared" si="1"/>
        <v>2.0565473625382899E-2</v>
      </c>
      <c r="I25" s="36">
        <f t="shared" si="2"/>
        <v>9.8507376091600089E-3</v>
      </c>
    </row>
    <row r="26" spans="1:9" x14ac:dyDescent="0.2">
      <c r="A26" t="s">
        <v>12</v>
      </c>
      <c r="B26" s="8" t="s">
        <v>151</v>
      </c>
      <c r="C26" s="14">
        <v>17.184428063424985</v>
      </c>
      <c r="D26" s="10">
        <v>15.530341311492615</v>
      </c>
      <c r="E26" s="10">
        <v>14.441046990534096</v>
      </c>
      <c r="F26" s="15">
        <v>15.471728633448722</v>
      </c>
      <c r="G26" s="29">
        <f t="shared" si="0"/>
        <v>7.1371670183624669E-2</v>
      </c>
      <c r="H26" s="35">
        <f t="shared" si="1"/>
        <v>5.4140035134174558E-3</v>
      </c>
      <c r="I26" s="35">
        <f t="shared" si="2"/>
        <v>2.5932749713053495E-3</v>
      </c>
    </row>
    <row r="27" spans="1:9" x14ac:dyDescent="0.2">
      <c r="A27" t="s">
        <v>22</v>
      </c>
      <c r="B27" s="8" t="s">
        <v>152</v>
      </c>
      <c r="C27" s="14">
        <v>5.7108923220473393</v>
      </c>
      <c r="D27" s="10">
        <v>6.0961108406376736</v>
      </c>
      <c r="E27" s="10">
        <v>6.5087152026114481</v>
      </c>
      <c r="F27" s="15">
        <v>6.9204063305113213</v>
      </c>
      <c r="G27" s="29">
        <f t="shared" si="0"/>
        <v>6.3252287906942595E-2</v>
      </c>
      <c r="H27" s="35">
        <f t="shared" si="1"/>
        <v>2.4216495179900984E-3</v>
      </c>
      <c r="I27" s="35">
        <f t="shared" si="2"/>
        <v>1.1599554874158714E-3</v>
      </c>
    </row>
    <row r="28" spans="1:9" x14ac:dyDescent="0.2">
      <c r="A28" t="s">
        <v>25</v>
      </c>
      <c r="B28" s="19" t="s">
        <v>153</v>
      </c>
      <c r="C28" s="20">
        <v>321.84696920761087</v>
      </c>
      <c r="D28" s="21">
        <v>335.8862660665439</v>
      </c>
      <c r="E28" s="21">
        <v>327.97085387417667</v>
      </c>
      <c r="F28" s="22">
        <v>328.52864516218909</v>
      </c>
      <c r="G28" s="30">
        <f t="shared" si="0"/>
        <v>1.7007343226493887E-3</v>
      </c>
      <c r="H28" s="36">
        <f t="shared" si="1"/>
        <v>0.11496163624024847</v>
      </c>
      <c r="I28" s="36">
        <f t="shared" si="2"/>
        <v>5.5065929156363068E-2</v>
      </c>
    </row>
    <row r="29" spans="1:9" x14ac:dyDescent="0.2">
      <c r="A29" t="s">
        <v>13</v>
      </c>
      <c r="B29" s="19" t="s">
        <v>154</v>
      </c>
      <c r="C29" s="20">
        <v>6.3081230196128253</v>
      </c>
      <c r="D29" s="21">
        <v>5.8009846368271711</v>
      </c>
      <c r="E29" s="21">
        <v>6.1048253122310294</v>
      </c>
      <c r="F29" s="22">
        <v>6.0536859248386747</v>
      </c>
      <c r="G29" s="30">
        <f t="shared" si="0"/>
        <v>-8.3768797265822981E-3</v>
      </c>
      <c r="H29" s="36">
        <f t="shared" si="1"/>
        <v>2.11835908208382E-3</v>
      </c>
      <c r="I29" s="36">
        <f t="shared" si="2"/>
        <v>1.0146812011094756E-3</v>
      </c>
    </row>
    <row r="30" spans="1:9" x14ac:dyDescent="0.2">
      <c r="A30" t="s">
        <v>16</v>
      </c>
      <c r="B30" s="3" t="s">
        <v>155</v>
      </c>
      <c r="C30" s="14">
        <v>2.5604276672799315</v>
      </c>
      <c r="D30" s="10">
        <v>3.0784646675942349</v>
      </c>
      <c r="E30" s="10">
        <v>3.0984008157078664</v>
      </c>
      <c r="F30" s="15">
        <v>3.2700087417323149</v>
      </c>
      <c r="G30" s="31">
        <f t="shared" si="0"/>
        <v>5.5385967223624988E-2</v>
      </c>
      <c r="H30" s="35">
        <f t="shared" si="1"/>
        <v>1.1442702516362762E-3</v>
      </c>
      <c r="I30" s="35">
        <f t="shared" si="2"/>
        <v>5.4809853680802773E-4</v>
      </c>
    </row>
    <row r="31" spans="1:9" x14ac:dyDescent="0.2">
      <c r="A31" t="s">
        <v>29</v>
      </c>
      <c r="B31" s="4" t="s">
        <v>156</v>
      </c>
      <c r="C31" s="16">
        <v>322.79015133072033</v>
      </c>
      <c r="D31" s="17">
        <v>337.83169426631184</v>
      </c>
      <c r="E31" s="17">
        <v>406.15217813567409</v>
      </c>
      <c r="F31" s="18">
        <v>420.04215066928799</v>
      </c>
      <c r="G31" s="33">
        <f t="shared" si="0"/>
        <v>3.419893646113592E-2</v>
      </c>
      <c r="H31" s="39">
        <f t="shared" si="1"/>
        <v>0.14698484787216953</v>
      </c>
      <c r="I31" s="39">
        <f t="shared" si="2"/>
        <v>7.0404854042552339E-2</v>
      </c>
    </row>
    <row r="32" spans="1:9" x14ac:dyDescent="0.2">
      <c r="B32" s="9" t="s">
        <v>34</v>
      </c>
      <c r="C32" s="16">
        <f>SUM(C6:C31)</f>
        <v>2471.9217043611579</v>
      </c>
      <c r="D32" s="17">
        <f t="shared" ref="D32:F32" si="3">SUM(D6:D31)</f>
        <v>2616.5499496896496</v>
      </c>
      <c r="E32" s="17">
        <f t="shared" si="3"/>
        <v>2784.2525903077326</v>
      </c>
      <c r="F32" s="18">
        <f t="shared" si="3"/>
        <v>2857.7241583063869</v>
      </c>
      <c r="G32" s="33">
        <f t="shared" si="0"/>
        <v>2.6388255237479674E-2</v>
      </c>
      <c r="H32" s="40">
        <f t="shared" si="1"/>
        <v>1</v>
      </c>
      <c r="I32" s="39">
        <f t="shared" si="2"/>
        <v>0.47899395796077138</v>
      </c>
    </row>
    <row r="33" spans="1:9" x14ac:dyDescent="0.2">
      <c r="A33" s="23" t="s">
        <v>38</v>
      </c>
      <c r="B33" s="9" t="s">
        <v>37</v>
      </c>
      <c r="C33" s="16">
        <v>5063.9289669305799</v>
      </c>
      <c r="D33" s="17">
        <v>5367.2722428169563</v>
      </c>
      <c r="E33" s="17">
        <v>5817.4191163262312</v>
      </c>
      <c r="F33" s="18">
        <v>5966.0964628293468</v>
      </c>
      <c r="G33" s="33">
        <f t="shared" si="0"/>
        <v>2.5557269216835543E-2</v>
      </c>
      <c r="H33" s="39"/>
      <c r="I33" s="40">
        <f t="shared" ref="I33" si="4">F33/F$33</f>
        <v>1</v>
      </c>
    </row>
    <row r="35" spans="1:9" x14ac:dyDescent="0.2">
      <c r="C35" s="1"/>
      <c r="D35" s="1"/>
      <c r="E35" s="1"/>
      <c r="F35" s="1"/>
    </row>
  </sheetData>
  <sortState ref="A6:A31">
    <sortCondition ref="A6:A31"/>
  </sortState>
  <mergeCells count="6">
    <mergeCell ref="B2:I3"/>
    <mergeCell ref="G4:G5"/>
    <mergeCell ref="H4:H5"/>
    <mergeCell ref="I4:I5"/>
    <mergeCell ref="C4:F4"/>
    <mergeCell ref="B4:B5"/>
  </mergeCells>
  <phoneticPr fontId="4" type="noConversion"/>
  <pageMargins left="0.75" right="0.75" top="1" bottom="1" header="0.5" footer="0.5"/>
  <pageSetup orientation="landscape" horizontalDpi="525" verticalDpi="52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0.5703125" bestFit="1" customWidth="1"/>
    <col min="7" max="7" width="10.85546875" customWidth="1"/>
    <col min="8" max="8" width="8.7109375" bestFit="1" customWidth="1"/>
  </cols>
  <sheetData>
    <row r="2" spans="1:9" ht="22.5" customHeight="1" x14ac:dyDescent="0.2">
      <c r="B2" s="84" t="s">
        <v>33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6">
        <v>2010</v>
      </c>
      <c r="D5" s="6">
        <v>2011</v>
      </c>
      <c r="E5" s="6">
        <v>2012</v>
      </c>
      <c r="F5" s="6">
        <v>2013</v>
      </c>
      <c r="G5" s="74"/>
      <c r="H5" s="74"/>
      <c r="I5" s="74"/>
    </row>
    <row r="6" spans="1:9" x14ac:dyDescent="0.2">
      <c r="A6" t="s">
        <v>15</v>
      </c>
      <c r="B6" s="7" t="s">
        <v>131</v>
      </c>
      <c r="C6" s="41">
        <v>195.08318661761041</v>
      </c>
      <c r="D6" s="42">
        <v>202.17064856748956</v>
      </c>
      <c r="E6" s="42">
        <v>205.30301059086651</v>
      </c>
      <c r="F6" s="43">
        <v>215.62612356380095</v>
      </c>
      <c r="G6" s="28">
        <f>F6/E6-1</f>
        <v>5.0282326319639914E-2</v>
      </c>
      <c r="H6" s="34">
        <f>F6/F$32</f>
        <v>5.2788029086161146E-3</v>
      </c>
      <c r="I6" s="34">
        <f>F6/F$33</f>
        <v>2.585743350193253E-3</v>
      </c>
    </row>
    <row r="7" spans="1:9" x14ac:dyDescent="0.2">
      <c r="A7" t="s">
        <v>18</v>
      </c>
      <c r="B7" s="8" t="s">
        <v>132</v>
      </c>
      <c r="C7" s="44">
        <v>79.101801927083017</v>
      </c>
      <c r="D7" s="45">
        <v>80.830859222420969</v>
      </c>
      <c r="E7" s="45">
        <v>80.811602025628986</v>
      </c>
      <c r="F7" s="46">
        <v>83.637684981951637</v>
      </c>
      <c r="G7" s="29">
        <f t="shared" ref="G7:G33" si="0">F7/E7-1</f>
        <v>3.4971252709807388E-2</v>
      </c>
      <c r="H7" s="35">
        <f t="shared" ref="H7:H32" si="1">F7/F$32</f>
        <v>2.0475573527713518E-3</v>
      </c>
      <c r="I7" s="35">
        <f t="shared" ref="I7:I33" si="2">F7/F$33</f>
        <v>1.0029656156372417E-3</v>
      </c>
    </row>
    <row r="8" spans="1:9" x14ac:dyDescent="0.2">
      <c r="A8" t="s">
        <v>30</v>
      </c>
      <c r="B8" s="19" t="s">
        <v>133</v>
      </c>
      <c r="C8" s="47">
        <v>286.37043888620627</v>
      </c>
      <c r="D8" s="48">
        <v>276.18663584205797</v>
      </c>
      <c r="E8" s="48">
        <v>296.65259129567823</v>
      </c>
      <c r="F8" s="49">
        <v>323.46941259979002</v>
      </c>
      <c r="G8" s="30">
        <f t="shared" si="0"/>
        <v>9.0398068619542471E-2</v>
      </c>
      <c r="H8" s="36">
        <f t="shared" si="1"/>
        <v>7.9189443647113642E-3</v>
      </c>
      <c r="I8" s="36">
        <f t="shared" si="2"/>
        <v>3.8789775041953222E-3</v>
      </c>
    </row>
    <row r="9" spans="1:9" x14ac:dyDescent="0.2">
      <c r="A9" t="s">
        <v>14</v>
      </c>
      <c r="B9" s="19" t="s">
        <v>134</v>
      </c>
      <c r="C9" s="47">
        <v>276.96380340190615</v>
      </c>
      <c r="D9" s="48">
        <v>262.88009109690461</v>
      </c>
      <c r="E9" s="48">
        <v>278.80055912464127</v>
      </c>
      <c r="F9" s="49">
        <v>309.52785390517158</v>
      </c>
      <c r="G9" s="30">
        <f t="shared" si="0"/>
        <v>0.11021245752521347</v>
      </c>
      <c r="H9" s="36">
        <f t="shared" si="1"/>
        <v>7.5776372013146315E-3</v>
      </c>
      <c r="I9" s="36">
        <f t="shared" si="2"/>
        <v>3.7117932498474389E-3</v>
      </c>
    </row>
    <row r="10" spans="1:9" x14ac:dyDescent="0.2">
      <c r="A10" t="s">
        <v>32</v>
      </c>
      <c r="B10" s="8" t="s">
        <v>135</v>
      </c>
      <c r="C10" s="44">
        <v>377.0486052426071</v>
      </c>
      <c r="D10" s="45">
        <v>390.10399757979258</v>
      </c>
      <c r="E10" s="45">
        <v>390.64427197296601</v>
      </c>
      <c r="F10" s="46">
        <v>425.96303063951865</v>
      </c>
      <c r="G10" s="29">
        <f t="shared" si="0"/>
        <v>9.0411561618896075E-2</v>
      </c>
      <c r="H10" s="35">
        <f t="shared" si="1"/>
        <v>1.0428119042067287E-2</v>
      </c>
      <c r="I10" s="35">
        <f t="shared" si="2"/>
        <v>5.1080595231236033E-3</v>
      </c>
    </row>
    <row r="11" spans="1:9" x14ac:dyDescent="0.2">
      <c r="A11" t="s">
        <v>10</v>
      </c>
      <c r="B11" s="8" t="s">
        <v>136</v>
      </c>
      <c r="C11" s="44">
        <v>34.889722942776139</v>
      </c>
      <c r="D11" s="45">
        <v>33.315629764017004</v>
      </c>
      <c r="E11" s="45">
        <v>33.287020063382784</v>
      </c>
      <c r="F11" s="46">
        <v>34.178338397179814</v>
      </c>
      <c r="G11" s="29">
        <f t="shared" si="0"/>
        <v>2.6776753584425661E-2</v>
      </c>
      <c r="H11" s="35">
        <f t="shared" si="1"/>
        <v>8.3672937750195432E-4</v>
      </c>
      <c r="I11" s="35">
        <f t="shared" si="2"/>
        <v>4.0985948163656992E-4</v>
      </c>
    </row>
    <row r="12" spans="1:9" x14ac:dyDescent="0.2">
      <c r="A12" t="s">
        <v>7</v>
      </c>
      <c r="B12" s="19" t="s">
        <v>137</v>
      </c>
      <c r="C12" s="47">
        <v>126.42513100115883</v>
      </c>
      <c r="D12" s="48">
        <v>138.07964409994105</v>
      </c>
      <c r="E12" s="48">
        <v>135.88960158434949</v>
      </c>
      <c r="F12" s="49">
        <v>138.19140213111623</v>
      </c>
      <c r="G12" s="30">
        <f t="shared" si="0"/>
        <v>1.693875410575818E-2</v>
      </c>
      <c r="H12" s="36">
        <f t="shared" si="1"/>
        <v>3.3831020261310333E-3</v>
      </c>
      <c r="I12" s="36">
        <f t="shared" si="2"/>
        <v>1.6571623753588792E-3</v>
      </c>
    </row>
    <row r="13" spans="1:9" x14ac:dyDescent="0.2">
      <c r="A13" t="s">
        <v>19</v>
      </c>
      <c r="B13" s="19" t="s">
        <v>138</v>
      </c>
      <c r="C13" s="47">
        <v>147.6486463145938</v>
      </c>
      <c r="D13" s="48">
        <v>147.90939802118749</v>
      </c>
      <c r="E13" s="48">
        <v>150.00268660529034</v>
      </c>
      <c r="F13" s="49">
        <v>162.72964244224568</v>
      </c>
      <c r="G13" s="30">
        <f t="shared" si="0"/>
        <v>8.4844852615503008E-2</v>
      </c>
      <c r="H13" s="36">
        <f t="shared" si="1"/>
        <v>3.9838294898809643E-3</v>
      </c>
      <c r="I13" s="36">
        <f t="shared" si="2"/>
        <v>1.9514198181087279E-3</v>
      </c>
    </row>
    <row r="14" spans="1:9" x14ac:dyDescent="0.2">
      <c r="A14" t="s">
        <v>11</v>
      </c>
      <c r="B14" s="8" t="s">
        <v>139</v>
      </c>
      <c r="C14" s="44">
        <v>735.1952873200629</v>
      </c>
      <c r="D14" s="45">
        <v>719.73122903698106</v>
      </c>
      <c r="E14" s="45">
        <v>739.19778223802075</v>
      </c>
      <c r="F14" s="46">
        <v>757.81145354630223</v>
      </c>
      <c r="G14" s="29">
        <f t="shared" si="0"/>
        <v>2.5180907945808517E-2</v>
      </c>
      <c r="H14" s="35">
        <f t="shared" si="1"/>
        <v>1.8552192281002439E-2</v>
      </c>
      <c r="I14" s="35">
        <f t="shared" si="2"/>
        <v>9.0875163654641419E-3</v>
      </c>
    </row>
    <row r="15" spans="1:9" x14ac:dyDescent="0.2">
      <c r="A15" t="s">
        <v>31</v>
      </c>
      <c r="B15" s="8" t="s">
        <v>140</v>
      </c>
      <c r="C15" s="44">
        <v>166.19678053848185</v>
      </c>
      <c r="D15" s="45">
        <v>156.29904068577019</v>
      </c>
      <c r="E15" s="45">
        <v>156.04204767740467</v>
      </c>
      <c r="F15" s="46">
        <v>163.76463498357231</v>
      </c>
      <c r="G15" s="29">
        <f t="shared" si="0"/>
        <v>4.9490425312368469E-2</v>
      </c>
      <c r="H15" s="35">
        <f t="shared" si="1"/>
        <v>4.0091674292143413E-3</v>
      </c>
      <c r="I15" s="35">
        <f t="shared" si="2"/>
        <v>1.9638312320738038E-3</v>
      </c>
    </row>
    <row r="16" spans="1:9" x14ac:dyDescent="0.2">
      <c r="A16" t="s">
        <v>24</v>
      </c>
      <c r="B16" s="19" t="s">
        <v>141</v>
      </c>
      <c r="C16" s="47">
        <v>3182.0434415172417</v>
      </c>
      <c r="D16" s="48">
        <v>3214.4051174664569</v>
      </c>
      <c r="E16" s="48">
        <v>3293.8676541281366</v>
      </c>
      <c r="F16" s="49">
        <v>3384.4488573635908</v>
      </c>
      <c r="G16" s="30">
        <f t="shared" si="0"/>
        <v>2.7499952258837945E-2</v>
      </c>
      <c r="H16" s="36">
        <f t="shared" si="1"/>
        <v>8.2855630741917694E-2</v>
      </c>
      <c r="I16" s="36">
        <f t="shared" si="2"/>
        <v>4.0585602441661754E-2</v>
      </c>
    </row>
    <row r="17" spans="1:9" x14ac:dyDescent="0.2">
      <c r="A17" t="s">
        <v>21</v>
      </c>
      <c r="B17" s="19" t="s">
        <v>142</v>
      </c>
      <c r="C17" s="47">
        <v>390.00311702351803</v>
      </c>
      <c r="D17" s="48">
        <v>379.14108540843739</v>
      </c>
      <c r="E17" s="48">
        <v>384.02229474302715</v>
      </c>
      <c r="F17" s="49">
        <v>411.93000692633086</v>
      </c>
      <c r="G17" s="30">
        <f t="shared" si="0"/>
        <v>7.2672114523919751E-2</v>
      </c>
      <c r="H17" s="36">
        <f t="shared" si="1"/>
        <v>1.0084572698194271E-2</v>
      </c>
      <c r="I17" s="36">
        <f t="shared" si="2"/>
        <v>4.9397784394137117E-3</v>
      </c>
    </row>
    <row r="18" spans="1:9" x14ac:dyDescent="0.2">
      <c r="A18" t="s">
        <v>26</v>
      </c>
      <c r="B18" s="8" t="s">
        <v>143</v>
      </c>
      <c r="C18" s="44">
        <v>334.1896856762628</v>
      </c>
      <c r="D18" s="45">
        <v>346.94492751058237</v>
      </c>
      <c r="E18" s="45">
        <v>344.36948956023258</v>
      </c>
      <c r="F18" s="46">
        <v>363.03818227375598</v>
      </c>
      <c r="G18" s="29">
        <f t="shared" si="0"/>
        <v>5.421122741554063E-2</v>
      </c>
      <c r="H18" s="35">
        <f t="shared" si="1"/>
        <v>8.8876383846800949E-3</v>
      </c>
      <c r="I18" s="35">
        <f t="shared" si="2"/>
        <v>4.353477909659933E-3</v>
      </c>
    </row>
    <row r="19" spans="1:9" x14ac:dyDescent="0.2">
      <c r="A19" t="s">
        <v>27</v>
      </c>
      <c r="B19" s="8" t="s">
        <v>144</v>
      </c>
      <c r="C19" s="44">
        <v>101.84101189274097</v>
      </c>
      <c r="D19" s="45">
        <v>101.51724521218635</v>
      </c>
      <c r="E19" s="45">
        <v>98.088715515545701</v>
      </c>
      <c r="F19" s="46">
        <v>96.171933570341878</v>
      </c>
      <c r="G19" s="29">
        <f t="shared" si="0"/>
        <v>-1.9541309467958512E-2</v>
      </c>
      <c r="H19" s="35">
        <f t="shared" si="1"/>
        <v>2.3544117673114074E-3</v>
      </c>
      <c r="I19" s="35">
        <f t="shared" si="2"/>
        <v>1.1532737016957913E-3</v>
      </c>
    </row>
    <row r="20" spans="1:9" x14ac:dyDescent="0.2">
      <c r="A20" t="s">
        <v>23</v>
      </c>
      <c r="B20" s="19" t="s">
        <v>145</v>
      </c>
      <c r="C20" s="47">
        <v>19190.842391757473</v>
      </c>
      <c r="D20" s="48">
        <v>19820.585840248092</v>
      </c>
      <c r="E20" s="48">
        <v>20580.495502395843</v>
      </c>
      <c r="F20" s="49">
        <v>21445.951906242219</v>
      </c>
      <c r="G20" s="30">
        <f t="shared" si="0"/>
        <v>4.2052262723490941E-2</v>
      </c>
      <c r="H20" s="36">
        <f t="shared" si="1"/>
        <v>0.52502429404021489</v>
      </c>
      <c r="I20" s="36">
        <f t="shared" si="2"/>
        <v>0.2571753673145365</v>
      </c>
    </row>
    <row r="21" spans="1:9" x14ac:dyDescent="0.2">
      <c r="A21" t="s">
        <v>8</v>
      </c>
      <c r="B21" s="19" t="s">
        <v>146</v>
      </c>
      <c r="C21" s="47">
        <v>305.5622742498557</v>
      </c>
      <c r="D21" s="48">
        <v>312.21385950628684</v>
      </c>
      <c r="E21" s="48">
        <v>308.75887136140796</v>
      </c>
      <c r="F21" s="49">
        <v>336.48695203624811</v>
      </c>
      <c r="G21" s="30">
        <f t="shared" si="0"/>
        <v>8.9804968364403548E-2</v>
      </c>
      <c r="H21" s="36">
        <f t="shared" si="1"/>
        <v>8.2376303564848392E-3</v>
      </c>
      <c r="I21" s="36">
        <f t="shared" si="2"/>
        <v>4.0350811129667352E-3</v>
      </c>
    </row>
    <row r="22" spans="1:9" x14ac:dyDescent="0.2">
      <c r="A22" t="s">
        <v>28</v>
      </c>
      <c r="B22" s="8" t="s">
        <v>147</v>
      </c>
      <c r="C22" s="44">
        <v>657.92354017530545</v>
      </c>
      <c r="D22" s="45">
        <v>680.22757237733845</v>
      </c>
      <c r="E22" s="45">
        <v>689.86211275052165</v>
      </c>
      <c r="F22" s="46">
        <v>723.86446936680181</v>
      </c>
      <c r="G22" s="29">
        <f t="shared" si="0"/>
        <v>4.9288627376144367E-2</v>
      </c>
      <c r="H22" s="35">
        <f t="shared" si="1"/>
        <v>1.7721126750241414E-2</v>
      </c>
      <c r="I22" s="35">
        <f t="shared" si="2"/>
        <v>8.6804312351910166E-3</v>
      </c>
    </row>
    <row r="23" spans="1:9" x14ac:dyDescent="0.2">
      <c r="A23" t="s">
        <v>17</v>
      </c>
      <c r="B23" s="8" t="s">
        <v>148</v>
      </c>
      <c r="C23" s="44">
        <v>47.155117264388174</v>
      </c>
      <c r="D23" s="45">
        <v>45.745574239319424</v>
      </c>
      <c r="E23" s="45">
        <v>46.547193818617181</v>
      </c>
      <c r="F23" s="46">
        <v>47.276583668777768</v>
      </c>
      <c r="G23" s="29">
        <f t="shared" si="0"/>
        <v>1.5669899521823849E-2</v>
      </c>
      <c r="H23" s="35">
        <f t="shared" si="1"/>
        <v>1.1573911511994256E-3</v>
      </c>
      <c r="I23" s="35">
        <f t="shared" si="2"/>
        <v>5.6693089789385529E-4</v>
      </c>
    </row>
    <row r="24" spans="1:9" x14ac:dyDescent="0.2">
      <c r="A24" t="s">
        <v>20</v>
      </c>
      <c r="B24" s="19" t="s">
        <v>149</v>
      </c>
      <c r="C24" s="47">
        <v>254.55276251405488</v>
      </c>
      <c r="D24" s="48">
        <v>246.07287287011613</v>
      </c>
      <c r="E24" s="48">
        <v>239.08135154078732</v>
      </c>
      <c r="F24" s="49">
        <v>250.38403735726286</v>
      </c>
      <c r="G24" s="30">
        <f t="shared" si="0"/>
        <v>4.7275480683181881E-2</v>
      </c>
      <c r="H24" s="36">
        <f t="shared" si="1"/>
        <v>6.1297210320691176E-3</v>
      </c>
      <c r="I24" s="36">
        <f t="shared" si="2"/>
        <v>3.0025529786956253E-3</v>
      </c>
    </row>
    <row r="25" spans="1:9" x14ac:dyDescent="0.2">
      <c r="A25" t="s">
        <v>9</v>
      </c>
      <c r="B25" s="19" t="s">
        <v>150</v>
      </c>
      <c r="C25" s="47">
        <v>824.35468948374296</v>
      </c>
      <c r="D25" s="48">
        <v>814.76880845736389</v>
      </c>
      <c r="E25" s="48">
        <v>874.40178538345685</v>
      </c>
      <c r="F25" s="49">
        <v>894.76738821182551</v>
      </c>
      <c r="G25" s="30">
        <f t="shared" si="0"/>
        <v>2.3290898038866192E-2</v>
      </c>
      <c r="H25" s="36">
        <f t="shared" si="1"/>
        <v>2.1905048485601819E-2</v>
      </c>
      <c r="I25" s="36">
        <f t="shared" si="2"/>
        <v>1.0729863273519071E-2</v>
      </c>
    </row>
    <row r="26" spans="1:9" x14ac:dyDescent="0.2">
      <c r="A26" t="s">
        <v>12</v>
      </c>
      <c r="B26" s="8" t="s">
        <v>151</v>
      </c>
      <c r="C26" s="44">
        <v>197.21586651530004</v>
      </c>
      <c r="D26" s="45">
        <v>207.57967141418575</v>
      </c>
      <c r="E26" s="45">
        <v>201.63401143919342</v>
      </c>
      <c r="F26" s="46">
        <v>219.00552015684298</v>
      </c>
      <c r="G26" s="29">
        <f t="shared" si="0"/>
        <v>8.6153663232000355E-2</v>
      </c>
      <c r="H26" s="35">
        <f t="shared" si="1"/>
        <v>5.3615348534745456E-3</v>
      </c>
      <c r="I26" s="35">
        <f t="shared" si="2"/>
        <v>2.6262683669384464E-3</v>
      </c>
    </row>
    <row r="27" spans="1:9" x14ac:dyDescent="0.2">
      <c r="A27" t="s">
        <v>22</v>
      </c>
      <c r="B27" s="8" t="s">
        <v>152</v>
      </c>
      <c r="C27" s="44">
        <v>72.670074279565057</v>
      </c>
      <c r="D27" s="45">
        <v>66.826603787477396</v>
      </c>
      <c r="E27" s="45">
        <v>67.128301687513854</v>
      </c>
      <c r="F27" s="46">
        <v>71.171609759629902</v>
      </c>
      <c r="G27" s="29">
        <f t="shared" si="0"/>
        <v>6.0232539338443081E-2</v>
      </c>
      <c r="H27" s="35">
        <f t="shared" si="1"/>
        <v>1.7423719093056015E-3</v>
      </c>
      <c r="I27" s="35">
        <f t="shared" si="2"/>
        <v>8.5347505031810181E-4</v>
      </c>
    </row>
    <row r="28" spans="1:9" x14ac:dyDescent="0.2">
      <c r="A28" t="s">
        <v>25</v>
      </c>
      <c r="B28" s="19" t="s">
        <v>153</v>
      </c>
      <c r="C28" s="47">
        <v>4799.3071782058887</v>
      </c>
      <c r="D28" s="48">
        <v>4863.5721735830421</v>
      </c>
      <c r="E28" s="48">
        <v>4796.4847317393478</v>
      </c>
      <c r="F28" s="49">
        <v>4885.0591036426731</v>
      </c>
      <c r="G28" s="30">
        <f t="shared" si="0"/>
        <v>1.8466518055860748E-2</v>
      </c>
      <c r="H28" s="36">
        <f t="shared" si="1"/>
        <v>0.1195924861926132</v>
      </c>
      <c r="I28" s="36">
        <f t="shared" si="2"/>
        <v>5.8580606485779341E-2</v>
      </c>
    </row>
    <row r="29" spans="1:9" x14ac:dyDescent="0.2">
      <c r="A29" t="s">
        <v>13</v>
      </c>
      <c r="B29" s="19" t="s">
        <v>154</v>
      </c>
      <c r="C29" s="47">
        <v>70.255666720351314</v>
      </c>
      <c r="D29" s="48">
        <v>68.430530597308703</v>
      </c>
      <c r="E29" s="48">
        <v>70.292991967424797</v>
      </c>
      <c r="F29" s="49">
        <v>70.890874525631546</v>
      </c>
      <c r="G29" s="30">
        <f t="shared" si="0"/>
        <v>8.505578457719043E-3</v>
      </c>
      <c r="H29" s="36">
        <f t="shared" si="1"/>
        <v>1.7354991522143528E-3</v>
      </c>
      <c r="I29" s="36">
        <f t="shared" si="2"/>
        <v>8.5010853214081148E-4</v>
      </c>
    </row>
    <row r="30" spans="1:9" x14ac:dyDescent="0.2">
      <c r="A30" t="s">
        <v>16</v>
      </c>
      <c r="B30" s="3" t="s">
        <v>155</v>
      </c>
      <c r="C30" s="44">
        <v>28.520777634043675</v>
      </c>
      <c r="D30" s="45">
        <v>32.311290791718953</v>
      </c>
      <c r="E30" s="45">
        <v>33.169610686727665</v>
      </c>
      <c r="F30" s="46">
        <v>37.478704159839317</v>
      </c>
      <c r="G30" s="31">
        <f t="shared" si="0"/>
        <v>0.12991088480986823</v>
      </c>
      <c r="H30" s="35">
        <f t="shared" si="1"/>
        <v>9.1752654669221287E-4</v>
      </c>
      <c r="I30" s="35">
        <f t="shared" si="2"/>
        <v>4.4943677720241646E-4</v>
      </c>
    </row>
    <row r="31" spans="1:9" x14ac:dyDescent="0.2">
      <c r="A31" t="s">
        <v>29</v>
      </c>
      <c r="B31" s="4" t="s">
        <v>156</v>
      </c>
      <c r="C31" s="50">
        <v>4017.2667547315214</v>
      </c>
      <c r="D31" s="51">
        <v>4148.0269414952954</v>
      </c>
      <c r="E31" s="51">
        <v>4817.622663973948</v>
      </c>
      <c r="F31" s="52">
        <v>4994.7163019551735</v>
      </c>
      <c r="G31" s="33">
        <f t="shared" si="0"/>
        <v>3.6759549332397334E-2</v>
      </c>
      <c r="H31" s="39">
        <f t="shared" si="1"/>
        <v>0.12227703446457359</v>
      </c>
      <c r="I31" s="39">
        <f t="shared" si="2"/>
        <v>5.9895592660232706E-2</v>
      </c>
    </row>
    <row r="32" spans="1:9" x14ac:dyDescent="0.2">
      <c r="B32" s="9" t="s">
        <v>34</v>
      </c>
      <c r="C32" s="50">
        <f>SUM(C6:C31)</f>
        <v>36898.627753833753</v>
      </c>
      <c r="D32" s="51">
        <f t="shared" ref="D32:F32" si="3">SUM(D6:D31)</f>
        <v>37755.877288881769</v>
      </c>
      <c r="E32" s="51">
        <f t="shared" si="3"/>
        <v>39312.458455869964</v>
      </c>
      <c r="F32" s="52">
        <f t="shared" si="3"/>
        <v>40847.542008407596</v>
      </c>
      <c r="G32" s="33">
        <f t="shared" si="0"/>
        <v>3.9048271536129775E-2</v>
      </c>
      <c r="H32" s="40">
        <f t="shared" si="1"/>
        <v>1</v>
      </c>
      <c r="I32" s="39">
        <f t="shared" si="2"/>
        <v>0.48983517569348478</v>
      </c>
    </row>
    <row r="33" spans="1:9" x14ac:dyDescent="0.2">
      <c r="A33" s="23" t="s">
        <v>38</v>
      </c>
      <c r="B33" s="9" t="s">
        <v>37</v>
      </c>
      <c r="C33" s="50">
        <v>75526.10854440993</v>
      </c>
      <c r="D33" s="51">
        <v>77125.886122430325</v>
      </c>
      <c r="E33" s="51">
        <v>80035.118878454014</v>
      </c>
      <c r="F33" s="52">
        <v>83390.381163577389</v>
      </c>
      <c r="G33" s="33">
        <f t="shared" si="0"/>
        <v>4.1922375229040076E-2</v>
      </c>
      <c r="H33" s="39"/>
      <c r="I33" s="40">
        <f t="shared" si="2"/>
        <v>1</v>
      </c>
    </row>
    <row r="35" spans="1:9" x14ac:dyDescent="0.2">
      <c r="C35" s="61"/>
      <c r="D35" s="61"/>
      <c r="E35" s="61"/>
      <c r="F35" s="61"/>
    </row>
  </sheetData>
  <sortState ref="A6:A31">
    <sortCondition ref="A6:A31"/>
  </sortState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2.75" x14ac:dyDescent="0.2"/>
  <cols>
    <col min="2" max="2" width="23.42578125" customWidth="1"/>
    <col min="3" max="6" width="12.85546875" bestFit="1" customWidth="1"/>
    <col min="7" max="7" width="10.85546875" customWidth="1"/>
    <col min="8" max="8" width="8.7109375" bestFit="1" customWidth="1"/>
  </cols>
  <sheetData>
    <row r="2" spans="1:9" ht="22.5" customHeight="1" x14ac:dyDescent="0.2">
      <c r="B2" s="84" t="s">
        <v>33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59">
        <v>2010</v>
      </c>
      <c r="D5" s="59">
        <v>2011</v>
      </c>
      <c r="E5" s="59">
        <v>2012</v>
      </c>
      <c r="F5" s="59">
        <v>2013</v>
      </c>
      <c r="G5" s="74"/>
      <c r="H5" s="74"/>
      <c r="I5" s="74"/>
    </row>
    <row r="6" spans="1:9" x14ac:dyDescent="0.2">
      <c r="A6" t="s">
        <v>15</v>
      </c>
      <c r="B6" s="7" t="s">
        <v>131</v>
      </c>
      <c r="C6" s="41">
        <v>4036.4198916559803</v>
      </c>
      <c r="D6" s="42">
        <v>4221.2523048935182</v>
      </c>
      <c r="E6" s="42">
        <v>4381.212694478354</v>
      </c>
      <c r="F6" s="43">
        <v>4530.2982849984455</v>
      </c>
      <c r="G6" s="28">
        <f>F6/E6-1</f>
        <v>3.4028384585844007E-2</v>
      </c>
      <c r="H6" s="34">
        <f>F6/F$32</f>
        <v>3.6260126094668672E-3</v>
      </c>
      <c r="I6" s="34">
        <f>F6/F$33</f>
        <v>1.9495344377392812E-3</v>
      </c>
    </row>
    <row r="7" spans="1:9" x14ac:dyDescent="0.2">
      <c r="A7" t="s">
        <v>18</v>
      </c>
      <c r="B7" s="8" t="s">
        <v>132</v>
      </c>
      <c r="C7" s="44">
        <v>1584.4912595068854</v>
      </c>
      <c r="D7" s="45">
        <v>1628.4362717899805</v>
      </c>
      <c r="E7" s="45">
        <v>1617.9424786180275</v>
      </c>
      <c r="F7" s="46">
        <v>1752.4931772924372</v>
      </c>
      <c r="G7" s="29">
        <f t="shared" ref="G7:G33" si="0">F7/E7-1</f>
        <v>8.3161608309670454E-2</v>
      </c>
      <c r="H7" s="35">
        <f t="shared" ref="H7:H32" si="1">F7/F$32</f>
        <v>1.4026807859229542E-3</v>
      </c>
      <c r="I7" s="35">
        <f t="shared" ref="I7:I33" si="2">F7/F$33</f>
        <v>7.5415471258222244E-4</v>
      </c>
    </row>
    <row r="8" spans="1:9" x14ac:dyDescent="0.2">
      <c r="A8" t="s">
        <v>30</v>
      </c>
      <c r="B8" s="19" t="s">
        <v>133</v>
      </c>
      <c r="C8" s="47">
        <v>5855.8356836133071</v>
      </c>
      <c r="D8" s="48">
        <v>5796.6610543030756</v>
      </c>
      <c r="E8" s="48">
        <v>6157.3616442771536</v>
      </c>
      <c r="F8" s="49">
        <v>6463.0622839911211</v>
      </c>
      <c r="G8" s="30">
        <f t="shared" si="0"/>
        <v>4.9647991684570902E-2</v>
      </c>
      <c r="H8" s="36">
        <f t="shared" si="1"/>
        <v>5.1729806434874914E-3</v>
      </c>
      <c r="I8" s="36">
        <f t="shared" si="2"/>
        <v>2.7812655377721794E-3</v>
      </c>
    </row>
    <row r="9" spans="1:9" x14ac:dyDescent="0.2">
      <c r="A9" t="s">
        <v>14</v>
      </c>
      <c r="B9" s="19" t="s">
        <v>134</v>
      </c>
      <c r="C9" s="47">
        <v>5687.7697350512553</v>
      </c>
      <c r="D9" s="48">
        <v>5416.3394864962856</v>
      </c>
      <c r="E9" s="48">
        <v>5550.6645761252394</v>
      </c>
      <c r="F9" s="49">
        <v>6238.589492615426</v>
      </c>
      <c r="G9" s="30">
        <f t="shared" si="0"/>
        <v>0.12393559492841977</v>
      </c>
      <c r="H9" s="36">
        <f t="shared" si="1"/>
        <v>4.9933145109712796E-3</v>
      </c>
      <c r="I9" s="36">
        <f t="shared" si="2"/>
        <v>2.6846676076598287E-3</v>
      </c>
    </row>
    <row r="10" spans="1:9" x14ac:dyDescent="0.2">
      <c r="A10" t="s">
        <v>32</v>
      </c>
      <c r="B10" s="8" t="s">
        <v>135</v>
      </c>
      <c r="C10" s="44">
        <v>12007.128752391764</v>
      </c>
      <c r="D10" s="45">
        <v>12827.09384833195</v>
      </c>
      <c r="E10" s="45">
        <v>13089.136729019689</v>
      </c>
      <c r="F10" s="46">
        <v>14290.735540428435</v>
      </c>
      <c r="G10" s="29">
        <f t="shared" si="0"/>
        <v>9.1801226947588077E-2</v>
      </c>
      <c r="H10" s="35">
        <f t="shared" si="1"/>
        <v>1.1438184421485083E-2</v>
      </c>
      <c r="I10" s="35">
        <f t="shared" si="2"/>
        <v>6.1497674819660291E-3</v>
      </c>
    </row>
    <row r="11" spans="1:9" x14ac:dyDescent="0.2">
      <c r="A11" t="s">
        <v>10</v>
      </c>
      <c r="B11" s="8" t="s">
        <v>136</v>
      </c>
      <c r="C11" s="44">
        <v>580.96370634057257</v>
      </c>
      <c r="D11" s="45">
        <v>582.53401883727793</v>
      </c>
      <c r="E11" s="45">
        <v>630.92020507923598</v>
      </c>
      <c r="F11" s="46">
        <v>660.41147328412762</v>
      </c>
      <c r="G11" s="29">
        <f t="shared" si="0"/>
        <v>4.674326161608322E-2</v>
      </c>
      <c r="H11" s="35">
        <f t="shared" si="1"/>
        <v>5.2858778361117547E-4</v>
      </c>
      <c r="I11" s="35">
        <f t="shared" si="2"/>
        <v>2.841964986078138E-4</v>
      </c>
    </row>
    <row r="12" spans="1:9" x14ac:dyDescent="0.2">
      <c r="A12" t="s">
        <v>7</v>
      </c>
      <c r="B12" s="19" t="s">
        <v>137</v>
      </c>
      <c r="C12" s="47">
        <v>2798.5663306672782</v>
      </c>
      <c r="D12" s="48">
        <v>3075.0621929927406</v>
      </c>
      <c r="E12" s="48">
        <v>3310.1600077113894</v>
      </c>
      <c r="F12" s="49">
        <v>3427.4974105400529</v>
      </c>
      <c r="G12" s="30">
        <f t="shared" si="0"/>
        <v>3.5447652849201594E-2</v>
      </c>
      <c r="H12" s="36">
        <f t="shared" si="1"/>
        <v>2.7433400733650657E-3</v>
      </c>
      <c r="I12" s="36">
        <f t="shared" si="2"/>
        <v>1.4749634166996879E-3</v>
      </c>
    </row>
    <row r="13" spans="1:9" x14ac:dyDescent="0.2">
      <c r="A13" t="s">
        <v>19</v>
      </c>
      <c r="B13" s="19" t="s">
        <v>138</v>
      </c>
      <c r="C13" s="47">
        <v>3671.1986908667855</v>
      </c>
      <c r="D13" s="48">
        <v>4221.6840869689158</v>
      </c>
      <c r="E13" s="48">
        <v>4205.964145170522</v>
      </c>
      <c r="F13" s="49">
        <v>5031.6962000786607</v>
      </c>
      <c r="G13" s="30">
        <f t="shared" si="0"/>
        <v>0.19632408323220774</v>
      </c>
      <c r="H13" s="36">
        <f t="shared" si="1"/>
        <v>4.0273272797307661E-3</v>
      </c>
      <c r="I13" s="36">
        <f t="shared" si="2"/>
        <v>2.1653022395408551E-3</v>
      </c>
    </row>
    <row r="14" spans="1:9" x14ac:dyDescent="0.2">
      <c r="A14" t="s">
        <v>11</v>
      </c>
      <c r="B14" s="8" t="s">
        <v>139</v>
      </c>
      <c r="C14" s="44">
        <v>14162.602044921536</v>
      </c>
      <c r="D14" s="45">
        <v>14310.403250069636</v>
      </c>
      <c r="E14" s="45">
        <v>15009.707836997297</v>
      </c>
      <c r="F14" s="46">
        <v>15506.848282627427</v>
      </c>
      <c r="G14" s="29">
        <f t="shared" si="0"/>
        <v>3.3121260655369467E-2</v>
      </c>
      <c r="H14" s="35">
        <f t="shared" si="1"/>
        <v>1.2411550822622262E-2</v>
      </c>
      <c r="I14" s="35">
        <f t="shared" si="2"/>
        <v>6.6731002786035686E-3</v>
      </c>
    </row>
    <row r="15" spans="1:9" x14ac:dyDescent="0.2">
      <c r="A15" t="s">
        <v>31</v>
      </c>
      <c r="B15" s="8" t="s">
        <v>140</v>
      </c>
      <c r="C15" s="44">
        <v>5580.9525002984074</v>
      </c>
      <c r="D15" s="45">
        <v>5539.3512851199939</v>
      </c>
      <c r="E15" s="45">
        <v>5313.7052104038166</v>
      </c>
      <c r="F15" s="46">
        <v>5634.075131909668</v>
      </c>
      <c r="G15" s="29">
        <f t="shared" si="0"/>
        <v>6.0291248539454667E-2</v>
      </c>
      <c r="H15" s="35">
        <f t="shared" si="1"/>
        <v>4.5094663057037906E-3</v>
      </c>
      <c r="I15" s="35">
        <f t="shared" si="2"/>
        <v>2.4245254514123345E-3</v>
      </c>
    </row>
    <row r="16" spans="1:9" x14ac:dyDescent="0.2">
      <c r="A16" t="s">
        <v>24</v>
      </c>
      <c r="B16" s="19" t="s">
        <v>141</v>
      </c>
      <c r="C16" s="47">
        <v>71575.116289845071</v>
      </c>
      <c r="D16" s="48">
        <v>74961.670662765755</v>
      </c>
      <c r="E16" s="48">
        <v>79959.846659281699</v>
      </c>
      <c r="F16" s="49">
        <v>82783.315047446915</v>
      </c>
      <c r="G16" s="30">
        <f t="shared" si="0"/>
        <v>3.5311078073928082E-2</v>
      </c>
      <c r="H16" s="36">
        <f t="shared" si="1"/>
        <v>6.6259068461231307E-2</v>
      </c>
      <c r="I16" s="36">
        <f t="shared" si="2"/>
        <v>3.5624348200125978E-2</v>
      </c>
    </row>
    <row r="17" spans="1:9" x14ac:dyDescent="0.2">
      <c r="A17" t="s">
        <v>21</v>
      </c>
      <c r="B17" s="19" t="s">
        <v>142</v>
      </c>
      <c r="C17" s="47">
        <v>7318.5436634906519</v>
      </c>
      <c r="D17" s="48">
        <v>7238.5819539089607</v>
      </c>
      <c r="E17" s="48">
        <v>8285.4239531730964</v>
      </c>
      <c r="F17" s="49">
        <v>9015.742256587173</v>
      </c>
      <c r="G17" s="30">
        <f t="shared" si="0"/>
        <v>8.8144952816129996E-2</v>
      </c>
      <c r="H17" s="36">
        <f t="shared" si="1"/>
        <v>7.2161242040819779E-3</v>
      </c>
      <c r="I17" s="36">
        <f t="shared" si="2"/>
        <v>3.8797666081283174E-3</v>
      </c>
    </row>
    <row r="18" spans="1:9" x14ac:dyDescent="0.2">
      <c r="A18" t="s">
        <v>26</v>
      </c>
      <c r="B18" s="8" t="s">
        <v>143</v>
      </c>
      <c r="C18" s="44">
        <v>9853.1325951266172</v>
      </c>
      <c r="D18" s="45">
        <v>10264.338820153756</v>
      </c>
      <c r="E18" s="45">
        <v>10289.506319270007</v>
      </c>
      <c r="F18" s="46">
        <v>10832.450195270125</v>
      </c>
      <c r="G18" s="29">
        <f t="shared" si="0"/>
        <v>5.2766756650248769E-2</v>
      </c>
      <c r="H18" s="35">
        <f t="shared" si="1"/>
        <v>8.6702019444365955E-3</v>
      </c>
      <c r="I18" s="35">
        <f t="shared" si="2"/>
        <v>4.6615550174047655E-3</v>
      </c>
    </row>
    <row r="19" spans="1:9" x14ac:dyDescent="0.2">
      <c r="A19" t="s">
        <v>27</v>
      </c>
      <c r="B19" s="8" t="s">
        <v>144</v>
      </c>
      <c r="C19" s="44">
        <v>2268.5096108548032</v>
      </c>
      <c r="D19" s="45">
        <v>2207.1409472504679</v>
      </c>
      <c r="E19" s="45">
        <v>2273.9035272773835</v>
      </c>
      <c r="F19" s="46">
        <v>2327.9609835995402</v>
      </c>
      <c r="G19" s="29">
        <f t="shared" si="0"/>
        <v>2.377297702989245E-2</v>
      </c>
      <c r="H19" s="35">
        <f t="shared" si="1"/>
        <v>1.8632803735751629E-3</v>
      </c>
      <c r="I19" s="35">
        <f t="shared" si="2"/>
        <v>1.0017971934142237E-3</v>
      </c>
    </row>
    <row r="20" spans="1:9" x14ac:dyDescent="0.2">
      <c r="A20" t="s">
        <v>23</v>
      </c>
      <c r="B20" s="19" t="s">
        <v>145</v>
      </c>
      <c r="C20" s="47">
        <v>623056.02486179164</v>
      </c>
      <c r="D20" s="48">
        <v>660473.42753211188</v>
      </c>
      <c r="E20" s="48">
        <v>702756.62333240325</v>
      </c>
      <c r="F20" s="49">
        <v>725599.0041580851</v>
      </c>
      <c r="G20" s="30">
        <f t="shared" si="0"/>
        <v>3.2503970887340028E-2</v>
      </c>
      <c r="H20" s="36">
        <f t="shared" si="1"/>
        <v>0.58076333454822859</v>
      </c>
      <c r="I20" s="36">
        <f t="shared" si="2"/>
        <v>0.31224880959378154</v>
      </c>
    </row>
    <row r="21" spans="1:9" x14ac:dyDescent="0.2">
      <c r="A21" t="s">
        <v>8</v>
      </c>
      <c r="B21" s="19" t="s">
        <v>146</v>
      </c>
      <c r="C21" s="47">
        <v>6379.4734120609683</v>
      </c>
      <c r="D21" s="48">
        <v>6823.5264987318742</v>
      </c>
      <c r="E21" s="48">
        <v>6768.8282414115101</v>
      </c>
      <c r="F21" s="49">
        <v>7370.7069819631688</v>
      </c>
      <c r="G21" s="30">
        <f t="shared" si="0"/>
        <v>8.891919237503787E-2</v>
      </c>
      <c r="H21" s="36">
        <f t="shared" si="1"/>
        <v>5.899451818831637E-3</v>
      </c>
      <c r="I21" s="36">
        <f t="shared" si="2"/>
        <v>3.1718545199121454E-3</v>
      </c>
    </row>
    <row r="22" spans="1:9" x14ac:dyDescent="0.2">
      <c r="A22" t="s">
        <v>28</v>
      </c>
      <c r="B22" s="8" t="s">
        <v>147</v>
      </c>
      <c r="C22" s="44">
        <v>19618.615117541434</v>
      </c>
      <c r="D22" s="45">
        <v>20844.833750427471</v>
      </c>
      <c r="E22" s="45">
        <v>21238.155528268147</v>
      </c>
      <c r="F22" s="46">
        <v>21984.98773712914</v>
      </c>
      <c r="G22" s="29">
        <f t="shared" si="0"/>
        <v>3.5164645435756148E-2</v>
      </c>
      <c r="H22" s="35">
        <f t="shared" si="1"/>
        <v>1.7596599106460838E-2</v>
      </c>
      <c r="I22" s="35">
        <f t="shared" si="2"/>
        <v>9.4608540123586483E-3</v>
      </c>
    </row>
    <row r="23" spans="1:9" x14ac:dyDescent="0.2">
      <c r="A23" t="s">
        <v>17</v>
      </c>
      <c r="B23" s="8" t="s">
        <v>148</v>
      </c>
      <c r="C23" s="44">
        <v>1144.9902816302083</v>
      </c>
      <c r="D23" s="45">
        <v>1172.7796444550961</v>
      </c>
      <c r="E23" s="45">
        <v>1196.3104935409863</v>
      </c>
      <c r="F23" s="46">
        <v>1285.2591395270181</v>
      </c>
      <c r="G23" s="29">
        <f t="shared" si="0"/>
        <v>7.4352474935458268E-2</v>
      </c>
      <c r="H23" s="35">
        <f t="shared" si="1"/>
        <v>1.0287105954567631E-3</v>
      </c>
      <c r="I23" s="35">
        <f t="shared" si="2"/>
        <v>5.5308873639165618E-4</v>
      </c>
    </row>
    <row r="24" spans="1:9" x14ac:dyDescent="0.2">
      <c r="A24" t="s">
        <v>20</v>
      </c>
      <c r="B24" s="19" t="s">
        <v>149</v>
      </c>
      <c r="C24" s="47">
        <v>5511.9914005760838</v>
      </c>
      <c r="D24" s="48">
        <v>5656.6457683436156</v>
      </c>
      <c r="E24" s="48">
        <v>5640.206855521189</v>
      </c>
      <c r="F24" s="49">
        <v>5991.1433711198588</v>
      </c>
      <c r="G24" s="30">
        <f t="shared" si="0"/>
        <v>6.2220504422659362E-2</v>
      </c>
      <c r="H24" s="36">
        <f t="shared" si="1"/>
        <v>4.7952607184257173E-3</v>
      </c>
      <c r="I24" s="36">
        <f t="shared" si="2"/>
        <v>2.5781835077192017E-3</v>
      </c>
    </row>
    <row r="25" spans="1:9" x14ac:dyDescent="0.2">
      <c r="A25" t="s">
        <v>9</v>
      </c>
      <c r="B25" s="19" t="s">
        <v>150</v>
      </c>
      <c r="C25" s="47">
        <v>15725.841760253801</v>
      </c>
      <c r="D25" s="48">
        <v>16249.066950945458</v>
      </c>
      <c r="E25" s="48">
        <v>17816.040776731457</v>
      </c>
      <c r="F25" s="49">
        <v>18525.693238337499</v>
      </c>
      <c r="G25" s="30">
        <f t="shared" si="0"/>
        <v>3.9832220328821943E-2</v>
      </c>
      <c r="H25" s="36">
        <f t="shared" si="1"/>
        <v>1.4827808911339687E-2</v>
      </c>
      <c r="I25" s="36">
        <f t="shared" si="2"/>
        <v>7.972207276224658E-3</v>
      </c>
    </row>
    <row r="26" spans="1:9" x14ac:dyDescent="0.2">
      <c r="A26" t="s">
        <v>12</v>
      </c>
      <c r="B26" s="8" t="s">
        <v>151</v>
      </c>
      <c r="C26" s="44">
        <v>3865.2709334882716</v>
      </c>
      <c r="D26" s="45">
        <v>4165.9679710100309</v>
      </c>
      <c r="E26" s="45">
        <v>4484.7164498481452</v>
      </c>
      <c r="F26" s="46">
        <v>4813.2143211437351</v>
      </c>
      <c r="G26" s="29">
        <f t="shared" si="0"/>
        <v>7.3248303425451411E-2</v>
      </c>
      <c r="H26" s="35">
        <f t="shared" si="1"/>
        <v>3.8524562230982718E-3</v>
      </c>
      <c r="I26" s="35">
        <f t="shared" si="2"/>
        <v>2.0712823935593963E-3</v>
      </c>
    </row>
    <row r="27" spans="1:9" x14ac:dyDescent="0.2">
      <c r="A27" t="s">
        <v>22</v>
      </c>
      <c r="B27" s="8" t="s">
        <v>152</v>
      </c>
      <c r="C27" s="44">
        <v>1362.7926044429778</v>
      </c>
      <c r="D27" s="45">
        <v>1236.4282541518162</v>
      </c>
      <c r="E27" s="45">
        <v>1287.4595381916604</v>
      </c>
      <c r="F27" s="46">
        <v>1357.1325842133526</v>
      </c>
      <c r="G27" s="29">
        <f t="shared" si="0"/>
        <v>5.4116687907375782E-2</v>
      </c>
      <c r="H27" s="35">
        <f t="shared" si="1"/>
        <v>1.0862374955245711E-3</v>
      </c>
      <c r="I27" s="35">
        <f t="shared" si="2"/>
        <v>5.8401821316340626E-4</v>
      </c>
    </row>
    <row r="28" spans="1:9" x14ac:dyDescent="0.2">
      <c r="A28" t="s">
        <v>25</v>
      </c>
      <c r="B28" s="19" t="s">
        <v>153</v>
      </c>
      <c r="C28" s="47">
        <v>123852.65935601454</v>
      </c>
      <c r="D28" s="48">
        <v>127767.82953365108</v>
      </c>
      <c r="E28" s="48">
        <v>127816.31889120233</v>
      </c>
      <c r="F28" s="49">
        <v>130211.44350761047</v>
      </c>
      <c r="G28" s="30">
        <f t="shared" si="0"/>
        <v>1.8738801408033634E-2</v>
      </c>
      <c r="H28" s="36">
        <f t="shared" si="1"/>
        <v>0.10422014321196958</v>
      </c>
      <c r="I28" s="36">
        <f t="shared" si="2"/>
        <v>5.6034211730920637E-2</v>
      </c>
    </row>
    <row r="29" spans="1:9" x14ac:dyDescent="0.2">
      <c r="A29" t="s">
        <v>13</v>
      </c>
      <c r="B29" s="19" t="s">
        <v>154</v>
      </c>
      <c r="C29" s="47">
        <v>1456.6955589856925</v>
      </c>
      <c r="D29" s="48">
        <v>1459.1374493467058</v>
      </c>
      <c r="E29" s="48">
        <v>1531.6148242439838</v>
      </c>
      <c r="F29" s="49">
        <v>1558.7424691600124</v>
      </c>
      <c r="G29" s="30">
        <f t="shared" si="0"/>
        <v>1.7711793126198749E-2</v>
      </c>
      <c r="H29" s="36">
        <f t="shared" si="1"/>
        <v>1.2476043502039874E-3</v>
      </c>
      <c r="I29" s="36">
        <f t="shared" si="2"/>
        <v>6.7077749234678618E-4</v>
      </c>
    </row>
    <row r="30" spans="1:9" x14ac:dyDescent="0.2">
      <c r="A30" t="s">
        <v>16</v>
      </c>
      <c r="B30" s="3" t="s">
        <v>155</v>
      </c>
      <c r="C30" s="44">
        <v>627.02737497196119</v>
      </c>
      <c r="D30" s="45">
        <v>624.84547470521602</v>
      </c>
      <c r="E30" s="45">
        <v>646.2120858687025</v>
      </c>
      <c r="F30" s="46">
        <v>656.94906514586933</v>
      </c>
      <c r="G30" s="31">
        <f t="shared" si="0"/>
        <v>1.6615256062153527E-2</v>
      </c>
      <c r="H30" s="35">
        <f t="shared" si="1"/>
        <v>5.2581650128523708E-4</v>
      </c>
      <c r="I30" s="35">
        <f t="shared" si="2"/>
        <v>2.8270651197152645E-4</v>
      </c>
    </row>
    <row r="31" spans="1:9" x14ac:dyDescent="0.2">
      <c r="A31" t="s">
        <v>29</v>
      </c>
      <c r="B31" s="4" t="s">
        <v>156</v>
      </c>
      <c r="C31" s="50">
        <v>101149.41871009579</v>
      </c>
      <c r="D31" s="51">
        <v>111029.36622065215</v>
      </c>
      <c r="E31" s="51">
        <v>153703.0014758835</v>
      </c>
      <c r="F31" s="52">
        <v>161539.00074811894</v>
      </c>
      <c r="G31" s="33">
        <f t="shared" si="0"/>
        <v>5.0981433003863152E-2</v>
      </c>
      <c r="H31" s="39">
        <f t="shared" si="1"/>
        <v>0.12929445629948358</v>
      </c>
      <c r="I31" s="39">
        <f t="shared" si="2"/>
        <v>6.951547672683929E-2</v>
      </c>
    </row>
    <row r="32" spans="1:9" x14ac:dyDescent="0.2">
      <c r="B32" s="9" t="s">
        <v>34</v>
      </c>
      <c r="C32" s="50">
        <f>SUM(C6:C31)</f>
        <v>1050732.0321264842</v>
      </c>
      <c r="D32" s="51">
        <f t="shared" ref="D32:F32" si="3">SUM(D6:D31)</f>
        <v>1109794.4052324148</v>
      </c>
      <c r="E32" s="51">
        <f t="shared" si="3"/>
        <v>1204960.9444799977</v>
      </c>
      <c r="F32" s="52">
        <f t="shared" si="3"/>
        <v>1249388.4530822234</v>
      </c>
      <c r="G32" s="33">
        <f t="shared" si="0"/>
        <v>3.6870496762364757E-2</v>
      </c>
      <c r="H32" s="40">
        <f t="shared" si="1"/>
        <v>1</v>
      </c>
      <c r="I32" s="39">
        <f t="shared" si="2"/>
        <v>0.53765241539684583</v>
      </c>
    </row>
    <row r="33" spans="1:9" x14ac:dyDescent="0.2">
      <c r="A33" s="23" t="s">
        <v>38</v>
      </c>
      <c r="B33" s="9" t="s">
        <v>37</v>
      </c>
      <c r="C33" s="50">
        <v>2002433.8967994056</v>
      </c>
      <c r="D33" s="51">
        <v>2097172.3423323026</v>
      </c>
      <c r="E33" s="51">
        <v>2245269.5066208411</v>
      </c>
      <c r="F33" s="52">
        <v>2323784.6930531114</v>
      </c>
      <c r="G33" s="33">
        <f t="shared" si="0"/>
        <v>3.4969159025562524E-2</v>
      </c>
      <c r="H33" s="39"/>
      <c r="I33" s="40">
        <f t="shared" si="2"/>
        <v>1</v>
      </c>
    </row>
    <row r="35" spans="1:9" x14ac:dyDescent="0.2">
      <c r="C35" s="61"/>
      <c r="D35" s="61"/>
      <c r="E35" s="61"/>
      <c r="F35" s="61"/>
    </row>
  </sheetData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1:10" ht="22.5" customHeight="1" x14ac:dyDescent="0.2">
      <c r="B2" s="78" t="s">
        <v>39</v>
      </c>
      <c r="C2" s="79"/>
      <c r="D2" s="79"/>
      <c r="E2" s="79"/>
      <c r="F2" s="79"/>
      <c r="G2" s="79"/>
      <c r="H2" s="79"/>
      <c r="I2" s="79"/>
      <c r="J2" s="79"/>
    </row>
    <row r="3" spans="1:10" ht="15" customHeight="1" x14ac:dyDescent="0.2">
      <c r="B3" s="80"/>
      <c r="C3" s="81"/>
      <c r="D3" s="81"/>
      <c r="E3" s="81"/>
      <c r="F3" s="81"/>
      <c r="G3" s="81"/>
      <c r="H3" s="81"/>
      <c r="I3" s="81"/>
      <c r="J3" s="81"/>
    </row>
    <row r="4" spans="1:10" ht="27" customHeight="1" x14ac:dyDescent="0.2">
      <c r="B4" s="82" t="s">
        <v>3</v>
      </c>
      <c r="C4" s="75" t="s">
        <v>130</v>
      </c>
      <c r="D4" s="76"/>
      <c r="E4" s="76"/>
      <c r="F4" s="76"/>
      <c r="G4" s="76"/>
      <c r="H4" s="77"/>
      <c r="I4" s="73" t="s">
        <v>5</v>
      </c>
      <c r="J4" s="73" t="s">
        <v>123</v>
      </c>
    </row>
    <row r="5" spans="1:10" ht="25.5" customHeight="1" x14ac:dyDescent="0.2">
      <c r="B5" s="83"/>
      <c r="C5" s="63" t="s">
        <v>124</v>
      </c>
      <c r="D5" s="63" t="s">
        <v>6</v>
      </c>
      <c r="E5" s="63" t="s">
        <v>0</v>
      </c>
      <c r="F5" s="63" t="s">
        <v>125</v>
      </c>
      <c r="G5" s="63" t="s">
        <v>126</v>
      </c>
      <c r="H5" s="63" t="s">
        <v>1</v>
      </c>
      <c r="I5" s="74"/>
      <c r="J5" s="74"/>
    </row>
    <row r="6" spans="1:10" x14ac:dyDescent="0.2">
      <c r="A6" t="s">
        <v>43</v>
      </c>
      <c r="B6" s="7" t="s">
        <v>157</v>
      </c>
      <c r="C6" s="11">
        <v>6.9671065852794491</v>
      </c>
      <c r="D6" s="12">
        <v>15.121325806967622</v>
      </c>
      <c r="E6" s="12">
        <v>7.8199732396692525</v>
      </c>
      <c r="F6" s="12">
        <v>8.8923024882642228</v>
      </c>
      <c r="G6" s="12">
        <v>18.032017923127857</v>
      </c>
      <c r="H6" s="12">
        <f>SUM(C6:G6)</f>
        <v>56.832726043308398</v>
      </c>
      <c r="I6" s="71">
        <v>3.2606133235412171E-2</v>
      </c>
      <c r="J6" s="64">
        <v>4385.5953053243056</v>
      </c>
    </row>
    <row r="7" spans="1:10" x14ac:dyDescent="0.2">
      <c r="A7" t="s">
        <v>45</v>
      </c>
      <c r="B7" s="8" t="s">
        <v>158</v>
      </c>
      <c r="C7" s="14">
        <v>0.39950808963103446</v>
      </c>
      <c r="D7" s="10">
        <v>0.43513567071555281</v>
      </c>
      <c r="E7" s="10">
        <v>0.25183068727941332</v>
      </c>
      <c r="F7" s="10">
        <v>0.1559440678105585</v>
      </c>
      <c r="G7" s="10">
        <v>0.85256931653899792</v>
      </c>
      <c r="H7" s="15">
        <f t="shared" ref="H7:H22" si="0">SUM(C7:G7)</f>
        <v>2.094987831975557</v>
      </c>
      <c r="I7" s="31">
        <v>-0.31544867931585596</v>
      </c>
      <c r="J7" s="65">
        <v>162.08591176839013</v>
      </c>
    </row>
    <row r="8" spans="1:10" x14ac:dyDescent="0.2">
      <c r="A8" t="s">
        <v>53</v>
      </c>
      <c r="B8" s="19" t="s">
        <v>159</v>
      </c>
      <c r="C8" s="20">
        <v>1.1326811036401943</v>
      </c>
      <c r="D8" s="21">
        <v>1.7014694099281082</v>
      </c>
      <c r="E8" s="21">
        <v>1.1034439140793868</v>
      </c>
      <c r="F8" s="21">
        <v>0.8491624302308316</v>
      </c>
      <c r="G8" s="21">
        <v>2.7269662899363691</v>
      </c>
      <c r="H8" s="22">
        <f t="shared" si="0"/>
        <v>7.5137231478148898</v>
      </c>
      <c r="I8" s="72">
        <v>3.1541016000217637E-2</v>
      </c>
      <c r="J8" s="66">
        <v>567.91536197173502</v>
      </c>
    </row>
    <row r="9" spans="1:10" x14ac:dyDescent="0.2">
      <c r="A9" t="s">
        <v>40</v>
      </c>
      <c r="B9" s="19" t="s">
        <v>160</v>
      </c>
      <c r="C9" s="20">
        <v>5.5720630143641685</v>
      </c>
      <c r="D9" s="21">
        <v>9.7088627047061031</v>
      </c>
      <c r="E9" s="21">
        <v>5.52549814661465</v>
      </c>
      <c r="F9" s="21">
        <v>4.1669249393408441</v>
      </c>
      <c r="G9" s="21">
        <v>10.815519982904</v>
      </c>
      <c r="H9" s="22">
        <f t="shared" si="0"/>
        <v>35.788868787929765</v>
      </c>
      <c r="I9" s="72">
        <v>4.832946315527531E-2</v>
      </c>
      <c r="J9" s="66">
        <v>2665.2565525989758</v>
      </c>
    </row>
    <row r="10" spans="1:10" x14ac:dyDescent="0.2">
      <c r="A10" t="s">
        <v>48</v>
      </c>
      <c r="B10" s="8" t="s">
        <v>161</v>
      </c>
      <c r="C10" s="14">
        <v>3.3705018089330041</v>
      </c>
      <c r="D10" s="10">
        <v>4.9651079249019618</v>
      </c>
      <c r="E10" s="10">
        <v>2.8990042316658826</v>
      </c>
      <c r="F10" s="10">
        <v>1.5781399826193798</v>
      </c>
      <c r="G10" s="10">
        <v>6.3343520256271049</v>
      </c>
      <c r="H10" s="15">
        <f t="shared" si="0"/>
        <v>19.147105973747333</v>
      </c>
      <c r="I10" s="31">
        <v>-7.627462326032064E-2</v>
      </c>
      <c r="J10" s="65">
        <v>1421.8271483730996</v>
      </c>
    </row>
    <row r="11" spans="1:10" x14ac:dyDescent="0.2">
      <c r="A11" t="s">
        <v>41</v>
      </c>
      <c r="B11" s="8" t="s">
        <v>162</v>
      </c>
      <c r="C11" s="14">
        <v>0.65466230576989104</v>
      </c>
      <c r="D11" s="10">
        <v>0.67042073501062749</v>
      </c>
      <c r="E11" s="10">
        <v>0.38388532350395704</v>
      </c>
      <c r="F11" s="10">
        <v>0.30958981003048042</v>
      </c>
      <c r="G11" s="10">
        <v>1.0093650870742197</v>
      </c>
      <c r="H11" s="15">
        <f t="shared" si="0"/>
        <v>3.0279232613891756</v>
      </c>
      <c r="I11" s="31">
        <v>3.0086329452230665E-2</v>
      </c>
      <c r="J11" s="65">
        <v>210.65048508005896</v>
      </c>
    </row>
    <row r="12" spans="1:10" x14ac:dyDescent="0.2">
      <c r="A12" t="s">
        <v>49</v>
      </c>
      <c r="B12" s="19" t="s">
        <v>163</v>
      </c>
      <c r="C12" s="20">
        <v>15.912413074274976</v>
      </c>
      <c r="D12" s="21">
        <v>21.921045367116857</v>
      </c>
      <c r="E12" s="21">
        <v>12.397046810046266</v>
      </c>
      <c r="F12" s="21">
        <v>8.2658469577123164</v>
      </c>
      <c r="G12" s="21">
        <v>25.622297525700549</v>
      </c>
      <c r="H12" s="22">
        <f t="shared" si="0"/>
        <v>84.118649734850962</v>
      </c>
      <c r="I12" s="72">
        <v>-7.6455255249508913E-2</v>
      </c>
      <c r="J12" s="66">
        <v>5061.5356881693751</v>
      </c>
    </row>
    <row r="13" spans="1:10" x14ac:dyDescent="0.2">
      <c r="A13" t="s">
        <v>42</v>
      </c>
      <c r="B13" s="19" t="s">
        <v>164</v>
      </c>
      <c r="C13" s="20">
        <v>1.0515154265418096</v>
      </c>
      <c r="D13" s="21">
        <v>1.1118578895889399</v>
      </c>
      <c r="E13" s="21">
        <v>0.63776831325193517</v>
      </c>
      <c r="F13" s="21">
        <v>0.47397812984690918</v>
      </c>
      <c r="G13" s="21">
        <v>2.7683089610100153</v>
      </c>
      <c r="H13" s="22">
        <f t="shared" si="0"/>
        <v>6.0434287202396089</v>
      </c>
      <c r="I13" s="72">
        <v>2.2373823020544137E-2</v>
      </c>
      <c r="J13" s="66">
        <v>429.26817021544508</v>
      </c>
    </row>
    <row r="14" spans="1:10" x14ac:dyDescent="0.2">
      <c r="A14" t="s">
        <v>46</v>
      </c>
      <c r="B14" s="8" t="s">
        <v>165</v>
      </c>
      <c r="C14" s="14">
        <v>12.406306131055675</v>
      </c>
      <c r="D14" s="10">
        <v>17.665573635616127</v>
      </c>
      <c r="E14" s="10">
        <v>10.839697185781112</v>
      </c>
      <c r="F14" s="10">
        <v>6.4230100737335949</v>
      </c>
      <c r="G14" s="10">
        <v>17.466946935745213</v>
      </c>
      <c r="H14" s="15">
        <f t="shared" si="0"/>
        <v>64.801533961931725</v>
      </c>
      <c r="I14" s="31">
        <v>0.1740059172272832</v>
      </c>
      <c r="J14" s="65">
        <v>4068.7519151495244</v>
      </c>
    </row>
    <row r="15" spans="1:10" x14ac:dyDescent="0.2">
      <c r="A15" t="s">
        <v>44</v>
      </c>
      <c r="B15" s="8" t="s">
        <v>166</v>
      </c>
      <c r="C15" s="14">
        <v>0.65668880701151411</v>
      </c>
      <c r="D15" s="10">
        <v>1.2566829747910915</v>
      </c>
      <c r="E15" s="10">
        <v>0.73752514264701752</v>
      </c>
      <c r="F15" s="10">
        <v>0.42336459779492075</v>
      </c>
      <c r="G15" s="10">
        <v>2.2572741862838397</v>
      </c>
      <c r="H15" s="15">
        <f t="shared" si="0"/>
        <v>5.3315357085283832</v>
      </c>
      <c r="I15" s="31">
        <v>-7.87925551303581E-3</v>
      </c>
      <c r="J15" s="65">
        <v>548.00031820869538</v>
      </c>
    </row>
    <row r="16" spans="1:10" x14ac:dyDescent="0.2">
      <c r="A16" t="s">
        <v>55</v>
      </c>
      <c r="B16" s="19" t="s">
        <v>167</v>
      </c>
      <c r="C16" s="20">
        <v>5.3579709828325068</v>
      </c>
      <c r="D16" s="21">
        <v>5.7231174357819015</v>
      </c>
      <c r="E16" s="21">
        <v>3.9239068891290563</v>
      </c>
      <c r="F16" s="21">
        <v>3.0603912432202214</v>
      </c>
      <c r="G16" s="21">
        <v>7.7085565290697504</v>
      </c>
      <c r="H16" s="22">
        <f t="shared" si="0"/>
        <v>25.773943080033433</v>
      </c>
      <c r="I16" s="72">
        <v>8.1752604180186594E-2</v>
      </c>
      <c r="J16" s="66">
        <v>1532.1878889405161</v>
      </c>
    </row>
    <row r="17" spans="1:10" x14ac:dyDescent="0.2">
      <c r="A17" t="s">
        <v>47</v>
      </c>
      <c r="B17" s="19" t="s">
        <v>168</v>
      </c>
      <c r="C17" s="20">
        <v>1.4580054553984498</v>
      </c>
      <c r="D17" s="21">
        <v>1.5726672141257592</v>
      </c>
      <c r="E17" s="21">
        <v>0.87140089403442211</v>
      </c>
      <c r="F17" s="21">
        <v>0.62550106648131987</v>
      </c>
      <c r="G17" s="21">
        <v>1.9054213921469623</v>
      </c>
      <c r="H17" s="22">
        <f t="shared" si="0"/>
        <v>6.4329960221869129</v>
      </c>
      <c r="I17" s="72">
        <v>1.0851978133694651E-3</v>
      </c>
      <c r="J17" s="66">
        <v>440.03839942144288</v>
      </c>
    </row>
    <row r="18" spans="1:10" x14ac:dyDescent="0.2">
      <c r="A18" t="s">
        <v>56</v>
      </c>
      <c r="B18" s="8" t="s">
        <v>169</v>
      </c>
      <c r="C18" s="14">
        <v>1.851414384439195</v>
      </c>
      <c r="D18" s="10">
        <v>2.4169836684717687</v>
      </c>
      <c r="E18" s="10">
        <v>1.7624582253006158</v>
      </c>
      <c r="F18" s="10">
        <v>1.0109247430066259</v>
      </c>
      <c r="G18" s="10">
        <v>3.5013792756656326</v>
      </c>
      <c r="H18" s="15">
        <f t="shared" si="0"/>
        <v>10.543160296883839</v>
      </c>
      <c r="I18" s="31">
        <v>-7.0270214636313444E-2</v>
      </c>
      <c r="J18" s="65">
        <v>764.12283942100476</v>
      </c>
    </row>
    <row r="19" spans="1:10" x14ac:dyDescent="0.2">
      <c r="A19" t="s">
        <v>51</v>
      </c>
      <c r="B19" s="8" t="s">
        <v>170</v>
      </c>
      <c r="C19" s="14">
        <v>12.622164202992346</v>
      </c>
      <c r="D19" s="10">
        <v>14.499344050179703</v>
      </c>
      <c r="E19" s="10">
        <v>10.692004743002288</v>
      </c>
      <c r="F19" s="10">
        <v>7.1740644967640996</v>
      </c>
      <c r="G19" s="10">
        <v>15.566524826471413</v>
      </c>
      <c r="H19" s="15">
        <f t="shared" si="0"/>
        <v>60.554102319409857</v>
      </c>
      <c r="I19" s="31">
        <v>-4.1532298704283321E-2</v>
      </c>
      <c r="J19" s="65">
        <v>3602.7581641335905</v>
      </c>
    </row>
    <row r="20" spans="1:10" x14ac:dyDescent="0.2">
      <c r="A20" t="s">
        <v>52</v>
      </c>
      <c r="B20" s="19" t="s">
        <v>171</v>
      </c>
      <c r="C20" s="20">
        <v>19.797031697992978</v>
      </c>
      <c r="D20" s="21">
        <v>33.240623789250414</v>
      </c>
      <c r="E20" s="21">
        <v>23.089408530323404</v>
      </c>
      <c r="F20" s="21">
        <v>18.227757702894795</v>
      </c>
      <c r="G20" s="21">
        <v>29.21118377786722</v>
      </c>
      <c r="H20" s="22">
        <f t="shared" si="0"/>
        <v>123.56600549832881</v>
      </c>
      <c r="I20" s="72">
        <v>1.1199000124338498E-2</v>
      </c>
      <c r="J20" s="66">
        <v>7975.6010837608756</v>
      </c>
    </row>
    <row r="21" spans="1:10" x14ac:dyDescent="0.2">
      <c r="A21" t="s">
        <v>50</v>
      </c>
      <c r="B21" s="19" t="s">
        <v>172</v>
      </c>
      <c r="C21" s="20">
        <v>0.52986497707579239</v>
      </c>
      <c r="D21" s="21">
        <v>0.3433595426292817</v>
      </c>
      <c r="E21" s="21">
        <v>0.1947047875522287</v>
      </c>
      <c r="F21" s="21">
        <v>0.12576358753561626</v>
      </c>
      <c r="G21" s="21">
        <v>1.1064402944399219</v>
      </c>
      <c r="H21" s="22">
        <f t="shared" si="0"/>
        <v>2.3001331892328407</v>
      </c>
      <c r="I21" s="72">
        <v>0.20116401675937245</v>
      </c>
      <c r="J21" s="66">
        <v>258.06599742569762</v>
      </c>
    </row>
    <row r="22" spans="1:10" x14ac:dyDescent="0.2">
      <c r="A22" t="s">
        <v>54</v>
      </c>
      <c r="B22" s="8" t="s">
        <v>173</v>
      </c>
      <c r="C22" s="14">
        <v>0.35692891730759846</v>
      </c>
      <c r="D22" s="10">
        <v>0.61146250392734769</v>
      </c>
      <c r="E22" s="10">
        <v>0.26654893040829125</v>
      </c>
      <c r="F22" s="10">
        <v>0.21908615602457812</v>
      </c>
      <c r="G22" s="10">
        <v>1.8767433954427832</v>
      </c>
      <c r="H22" s="15">
        <f t="shared" si="0"/>
        <v>3.3307699031105988</v>
      </c>
      <c r="I22" s="31">
        <v>1.4086723909326526E-2</v>
      </c>
      <c r="J22" s="65">
        <v>285.08931429701863</v>
      </c>
    </row>
    <row r="23" spans="1:10" x14ac:dyDescent="0.2">
      <c r="B23" s="24" t="s">
        <v>34</v>
      </c>
      <c r="C23" s="25">
        <f t="shared" ref="C23:H23" si="1">SUM(C6:C22)</f>
        <v>90.096826964540583</v>
      </c>
      <c r="D23" s="26">
        <f t="shared" si="1"/>
        <v>132.96504032370916</v>
      </c>
      <c r="E23" s="26">
        <f t="shared" si="1"/>
        <v>83.396105994289172</v>
      </c>
      <c r="F23" s="26">
        <f t="shared" si="1"/>
        <v>61.981752473311325</v>
      </c>
      <c r="G23" s="26">
        <f t="shared" si="1"/>
        <v>148.76186772505184</v>
      </c>
      <c r="H23" s="27">
        <f t="shared" si="1"/>
        <v>517.20159348090226</v>
      </c>
      <c r="I23" s="32">
        <f>Flint!G23</f>
        <v>8.3463859006893681E-3</v>
      </c>
      <c r="J23" s="70">
        <f>SUM(J6:J22)</f>
        <v>34378.750544259754</v>
      </c>
    </row>
    <row r="24" spans="1:10" x14ac:dyDescent="0.2">
      <c r="A24" s="23" t="s">
        <v>38</v>
      </c>
      <c r="B24" s="9" t="s">
        <v>37</v>
      </c>
      <c r="C24" s="16">
        <v>941.16463131471926</v>
      </c>
      <c r="D24" s="17">
        <v>1412.6849389893339</v>
      </c>
      <c r="E24" s="17">
        <v>968.32480242413658</v>
      </c>
      <c r="F24" s="17">
        <v>958.57329256147159</v>
      </c>
      <c r="G24" s="26">
        <v>1685.4747089043465</v>
      </c>
      <c r="H24" s="18">
        <f t="shared" ref="H24" si="2">SUM(C24:G24)</f>
        <v>5966.2223741940079</v>
      </c>
      <c r="I24" s="33">
        <v>2.5690931383537841E-2</v>
      </c>
      <c r="J24" s="67">
        <v>363616.99099999998</v>
      </c>
    </row>
    <row r="25" spans="1:10" x14ac:dyDescent="0.2">
      <c r="B25" s="68" t="s">
        <v>127</v>
      </c>
    </row>
    <row r="26" spans="1:10" x14ac:dyDescent="0.2">
      <c r="B26" s="69" t="s">
        <v>128</v>
      </c>
      <c r="C26" s="1"/>
      <c r="D26" s="1"/>
      <c r="E26" s="1"/>
      <c r="F26" s="1"/>
    </row>
    <row r="27" spans="1:10" x14ac:dyDescent="0.2">
      <c r="B27" s="69" t="s">
        <v>129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23:H23 J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2.75" x14ac:dyDescent="0.2"/>
  <cols>
    <col min="2" max="2" width="23.42578125" customWidth="1"/>
    <col min="3" max="6" width="11.85546875" customWidth="1"/>
    <col min="7" max="7" width="10.85546875" customWidth="1"/>
    <col min="8" max="9" width="9.42578125" customWidth="1"/>
  </cols>
  <sheetData>
    <row r="2" spans="1:9" ht="22.5" customHeight="1" x14ac:dyDescent="0.2">
      <c r="B2" s="84" t="s">
        <v>39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121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5">
        <v>2010</v>
      </c>
      <c r="D5" s="5">
        <v>2011</v>
      </c>
      <c r="E5" s="5">
        <v>2012</v>
      </c>
      <c r="F5" s="5">
        <v>2013</v>
      </c>
      <c r="G5" s="74"/>
      <c r="H5" s="74"/>
      <c r="I5" s="74"/>
    </row>
    <row r="6" spans="1:9" x14ac:dyDescent="0.2">
      <c r="A6" t="s">
        <v>43</v>
      </c>
      <c r="B6" s="7" t="s">
        <v>157</v>
      </c>
      <c r="C6" s="11">
        <v>52.991363407094312</v>
      </c>
      <c r="D6" s="12">
        <v>54.013378178792095</v>
      </c>
      <c r="E6" s="12">
        <v>55.038144955848082</v>
      </c>
      <c r="F6" s="13">
        <v>56.832726043308398</v>
      </c>
      <c r="G6" s="28">
        <f>F6/E6-1</f>
        <v>3.2606133235412171E-2</v>
      </c>
      <c r="H6" s="34">
        <f t="shared" ref="H6:H23" si="0">F6/F$23</f>
        <v>0.10988505596204619</v>
      </c>
      <c r="I6" s="34">
        <f t="shared" ref="I6:I24" si="1">F6/F$24</f>
        <v>9.5259482305380273E-3</v>
      </c>
    </row>
    <row r="7" spans="1:9" x14ac:dyDescent="0.2">
      <c r="A7" t="s">
        <v>45</v>
      </c>
      <c r="B7" s="8" t="s">
        <v>158</v>
      </c>
      <c r="C7" s="14">
        <v>4.9150227182011026</v>
      </c>
      <c r="D7" s="10">
        <v>4.5633439900497752</v>
      </c>
      <c r="E7" s="10">
        <v>3.0603809658592369</v>
      </c>
      <c r="F7" s="15">
        <v>2.094987831975557</v>
      </c>
      <c r="G7" s="29">
        <f t="shared" ref="G7:G24" si="2">F7/E7-1</f>
        <v>-0.31544867931585596</v>
      </c>
      <c r="H7" s="35">
        <f t="shared" si="0"/>
        <v>4.0506213793266577E-3</v>
      </c>
      <c r="I7" s="35">
        <f t="shared" si="1"/>
        <v>3.5114883660161862E-4</v>
      </c>
    </row>
    <row r="8" spans="1:9" x14ac:dyDescent="0.2">
      <c r="A8" t="s">
        <v>53</v>
      </c>
      <c r="B8" s="19" t="s">
        <v>159</v>
      </c>
      <c r="C8" s="20">
        <v>6.8941141413072113</v>
      </c>
      <c r="D8" s="21">
        <v>7.1059551872219062</v>
      </c>
      <c r="E8" s="21">
        <v>7.2839790481131041</v>
      </c>
      <c r="F8" s="22">
        <v>7.5137231478148898</v>
      </c>
      <c r="G8" s="30">
        <f t="shared" si="2"/>
        <v>3.1541016000217637E-2</v>
      </c>
      <c r="H8" s="36">
        <f t="shared" si="0"/>
        <v>1.4527648875258805E-2</v>
      </c>
      <c r="I8" s="36">
        <f t="shared" si="1"/>
        <v>1.2594035638926965E-3</v>
      </c>
    </row>
    <row r="9" spans="1:9" x14ac:dyDescent="0.2">
      <c r="A9" t="s">
        <v>40</v>
      </c>
      <c r="B9" s="19" t="s">
        <v>160</v>
      </c>
      <c r="C9" s="20">
        <v>36.554021925275585</v>
      </c>
      <c r="D9" s="21">
        <v>34.98950339831265</v>
      </c>
      <c r="E9" s="21">
        <v>34.138951585136205</v>
      </c>
      <c r="F9" s="22">
        <v>35.788868787929772</v>
      </c>
      <c r="G9" s="30">
        <f t="shared" si="2"/>
        <v>4.832946315527531E-2</v>
      </c>
      <c r="H9" s="36">
        <f t="shared" si="0"/>
        <v>6.9197135583170408E-2</v>
      </c>
      <c r="I9" s="36">
        <f t="shared" si="1"/>
        <v>5.998707699566317E-3</v>
      </c>
    </row>
    <row r="10" spans="1:9" x14ac:dyDescent="0.2">
      <c r="A10" t="s">
        <v>48</v>
      </c>
      <c r="B10" s="8" t="s">
        <v>161</v>
      </c>
      <c r="C10" s="14">
        <v>22.999999232536965</v>
      </c>
      <c r="D10" s="10">
        <v>20.294320984555519</v>
      </c>
      <c r="E10" s="10">
        <v>20.728136798977751</v>
      </c>
      <c r="F10" s="15">
        <v>19.147105973747333</v>
      </c>
      <c r="G10" s="29">
        <f t="shared" si="2"/>
        <v>-7.627462326032064E-2</v>
      </c>
      <c r="H10" s="35">
        <f t="shared" si="0"/>
        <v>3.7020585812356642E-2</v>
      </c>
      <c r="I10" s="35">
        <f t="shared" si="1"/>
        <v>3.20931887257268E-3</v>
      </c>
    </row>
    <row r="11" spans="1:9" x14ac:dyDescent="0.2">
      <c r="A11" t="s">
        <v>41</v>
      </c>
      <c r="B11" s="8" t="s">
        <v>162</v>
      </c>
      <c r="C11" s="14">
        <v>3.1458356960018614</v>
      </c>
      <c r="D11" s="10">
        <v>3.3639789171476742</v>
      </c>
      <c r="E11" s="10">
        <v>2.9394849487997137</v>
      </c>
      <c r="F11" s="15">
        <v>3.0279232613891756</v>
      </c>
      <c r="G11" s="29">
        <f t="shared" si="2"/>
        <v>3.0086329452230665E-2</v>
      </c>
      <c r="H11" s="35">
        <f t="shared" si="0"/>
        <v>5.8544352909094093E-3</v>
      </c>
      <c r="I11" s="35">
        <f t="shared" si="1"/>
        <v>5.0752167355222759E-4</v>
      </c>
    </row>
    <row r="12" spans="1:9" x14ac:dyDescent="0.2">
      <c r="A12" t="s">
        <v>49</v>
      </c>
      <c r="B12" s="19" t="s">
        <v>163</v>
      </c>
      <c r="C12" s="20">
        <v>87.587024031993849</v>
      </c>
      <c r="D12" s="21">
        <v>82.541018416885876</v>
      </c>
      <c r="E12" s="21">
        <v>91.082376044028948</v>
      </c>
      <c r="F12" s="22">
        <v>84.118649734850962</v>
      </c>
      <c r="G12" s="30">
        <f t="shared" si="2"/>
        <v>-7.6455255249508913E-2</v>
      </c>
      <c r="H12" s="36">
        <f t="shared" si="0"/>
        <v>0.1626418997836229</v>
      </c>
      <c r="I12" s="36">
        <f t="shared" si="1"/>
        <v>1.4099445132832924E-2</v>
      </c>
    </row>
    <row r="13" spans="1:9" x14ac:dyDescent="0.2">
      <c r="A13" t="s">
        <v>42</v>
      </c>
      <c r="B13" s="19" t="s">
        <v>164</v>
      </c>
      <c r="C13" s="20">
        <v>5.0240457033150543</v>
      </c>
      <c r="D13" s="21">
        <v>5.3327120560126442</v>
      </c>
      <c r="E13" s="21">
        <v>5.9111731777175693</v>
      </c>
      <c r="F13" s="22">
        <v>6.0434287202396098</v>
      </c>
      <c r="G13" s="30">
        <f t="shared" si="2"/>
        <v>2.2373823020544137E-2</v>
      </c>
      <c r="H13" s="36">
        <f t="shared" si="0"/>
        <v>1.1684860983443133E-2</v>
      </c>
      <c r="I13" s="36">
        <f t="shared" si="1"/>
        <v>1.0129619522399726E-3</v>
      </c>
    </row>
    <row r="14" spans="1:9" x14ac:dyDescent="0.2">
      <c r="A14" t="s">
        <v>46</v>
      </c>
      <c r="B14" s="8" t="s">
        <v>165</v>
      </c>
      <c r="C14" s="14">
        <v>49.399724569555943</v>
      </c>
      <c r="D14" s="10">
        <v>54.86040144201845</v>
      </c>
      <c r="E14" s="10">
        <v>55.196939820352178</v>
      </c>
      <c r="F14" s="15">
        <v>64.80153396193171</v>
      </c>
      <c r="G14" s="29">
        <f t="shared" si="2"/>
        <v>0.1740059172272832</v>
      </c>
      <c r="H14" s="35">
        <f t="shared" si="0"/>
        <v>0.12529260307533166</v>
      </c>
      <c r="I14" s="35">
        <f t="shared" si="1"/>
        <v>1.0861630274613494E-2</v>
      </c>
    </row>
    <row r="15" spans="1:9" x14ac:dyDescent="0.2">
      <c r="A15" t="s">
        <v>44</v>
      </c>
      <c r="B15" s="8" t="s">
        <v>166</v>
      </c>
      <c r="C15" s="14">
        <v>4.9652312114949284</v>
      </c>
      <c r="D15" s="10">
        <v>5.1654271960724012</v>
      </c>
      <c r="E15" s="10">
        <v>5.3738778653251273</v>
      </c>
      <c r="F15" s="15">
        <v>5.3315357085283832</v>
      </c>
      <c r="G15" s="29">
        <f t="shared" si="2"/>
        <v>-7.87925551303581E-3</v>
      </c>
      <c r="H15" s="35">
        <f t="shared" si="0"/>
        <v>1.0308428619961806E-2</v>
      </c>
      <c r="I15" s="35">
        <f t="shared" si="1"/>
        <v>8.9363887120255659E-4</v>
      </c>
    </row>
    <row r="16" spans="1:9" x14ac:dyDescent="0.2">
      <c r="A16" t="s">
        <v>55</v>
      </c>
      <c r="B16" s="19" t="s">
        <v>167</v>
      </c>
      <c r="C16" s="20">
        <v>26.762593331507638</v>
      </c>
      <c r="D16" s="21">
        <v>24.495878668713722</v>
      </c>
      <c r="E16" s="21">
        <v>23.826097557275016</v>
      </c>
      <c r="F16" s="22">
        <v>25.773943080033433</v>
      </c>
      <c r="G16" s="30">
        <f t="shared" si="2"/>
        <v>8.1752604180186594E-2</v>
      </c>
      <c r="H16" s="36">
        <f t="shared" si="0"/>
        <v>4.9833456441168419E-2</v>
      </c>
      <c r="I16" s="36">
        <f t="shared" si="1"/>
        <v>4.320068111639359E-3</v>
      </c>
    </row>
    <row r="17" spans="1:9" x14ac:dyDescent="0.2">
      <c r="A17" t="s">
        <v>47</v>
      </c>
      <c r="B17" s="19" t="s">
        <v>168</v>
      </c>
      <c r="C17" s="20">
        <v>7.35338678332407</v>
      </c>
      <c r="D17" s="21">
        <v>6.5964912950349213</v>
      </c>
      <c r="E17" s="21">
        <v>6.4260225166032319</v>
      </c>
      <c r="F17" s="22">
        <v>6.4329960221869129</v>
      </c>
      <c r="G17" s="30">
        <f t="shared" si="2"/>
        <v>1.0851978133694651E-3</v>
      </c>
      <c r="H17" s="36">
        <f t="shared" si="0"/>
        <v>1.2438082371114066E-2</v>
      </c>
      <c r="I17" s="36">
        <f t="shared" si="1"/>
        <v>1.0782588015910398E-3</v>
      </c>
    </row>
    <row r="18" spans="1:9" x14ac:dyDescent="0.2">
      <c r="A18" t="s">
        <v>56</v>
      </c>
      <c r="B18" s="8" t="s">
        <v>169</v>
      </c>
      <c r="C18" s="14">
        <v>11.420845764478326</v>
      </c>
      <c r="D18" s="10">
        <v>10.60254193270252</v>
      </c>
      <c r="E18" s="10">
        <v>11.340026384934653</v>
      </c>
      <c r="F18" s="15">
        <v>10.543160296883837</v>
      </c>
      <c r="G18" s="29">
        <f t="shared" si="2"/>
        <v>-7.0270214636313444E-2</v>
      </c>
      <c r="H18" s="35">
        <f t="shared" si="0"/>
        <v>2.0385011240830888E-2</v>
      </c>
      <c r="I18" s="35">
        <f t="shared" si="1"/>
        <v>1.7671789858865062E-3</v>
      </c>
    </row>
    <row r="19" spans="1:9" x14ac:dyDescent="0.2">
      <c r="A19" t="s">
        <v>51</v>
      </c>
      <c r="B19" s="8" t="s">
        <v>170</v>
      </c>
      <c r="C19" s="14">
        <v>58.407114172341771</v>
      </c>
      <c r="D19" s="10">
        <v>60.489461003511295</v>
      </c>
      <c r="E19" s="10">
        <v>63.17803118200959</v>
      </c>
      <c r="F19" s="15">
        <v>60.554102319409843</v>
      </c>
      <c r="G19" s="29">
        <f t="shared" si="2"/>
        <v>-4.1532298704283321E-2</v>
      </c>
      <c r="H19" s="35">
        <f t="shared" si="0"/>
        <v>0.11708027021313852</v>
      </c>
      <c r="I19" s="35">
        <f t="shared" si="1"/>
        <v>1.0149702187465607E-2</v>
      </c>
    </row>
    <row r="20" spans="1:9" x14ac:dyDescent="0.2">
      <c r="A20" t="s">
        <v>52</v>
      </c>
      <c r="B20" s="19" t="s">
        <v>171</v>
      </c>
      <c r="C20" s="20">
        <v>111.90600653796038</v>
      </c>
      <c r="D20" s="21">
        <v>116.90604819856817</v>
      </c>
      <c r="E20" s="21">
        <v>122.19751550697237</v>
      </c>
      <c r="F20" s="22">
        <v>123.56600549832881</v>
      </c>
      <c r="G20" s="30">
        <f t="shared" si="2"/>
        <v>1.1199000124338498E-2</v>
      </c>
      <c r="H20" s="36">
        <f t="shared" si="0"/>
        <v>0.23891265428379141</v>
      </c>
      <c r="I20" s="36">
        <f t="shared" si="1"/>
        <v>2.0711365675728476E-2</v>
      </c>
    </row>
    <row r="21" spans="1:9" x14ac:dyDescent="0.2">
      <c r="A21" t="s">
        <v>50</v>
      </c>
      <c r="B21" s="19" t="s">
        <v>172</v>
      </c>
      <c r="C21" s="20">
        <v>2.5744476609764608</v>
      </c>
      <c r="D21" s="21">
        <v>2.37104519902176</v>
      </c>
      <c r="E21" s="21">
        <v>1.9149201583963393</v>
      </c>
      <c r="F21" s="22">
        <v>2.3001331892328407</v>
      </c>
      <c r="G21" s="30">
        <f t="shared" si="2"/>
        <v>0.20116401675937245</v>
      </c>
      <c r="H21" s="36">
        <f t="shared" si="0"/>
        <v>4.4472662463244592E-3</v>
      </c>
      <c r="I21" s="36">
        <f t="shared" si="1"/>
        <v>3.8553402606937256E-4</v>
      </c>
    </row>
    <row r="22" spans="1:9" x14ac:dyDescent="0.2">
      <c r="A22" t="s">
        <v>54</v>
      </c>
      <c r="B22" s="8" t="s">
        <v>173</v>
      </c>
      <c r="C22" s="14">
        <v>2.672126086755418</v>
      </c>
      <c r="D22" s="10">
        <v>2.875960104712219</v>
      </c>
      <c r="E22" s="10">
        <v>3.2845020298366667</v>
      </c>
      <c r="F22" s="15">
        <v>3.3307699031105984</v>
      </c>
      <c r="G22" s="29">
        <f t="shared" si="2"/>
        <v>1.4086723909326526E-2</v>
      </c>
      <c r="H22" s="35">
        <f t="shared" si="0"/>
        <v>6.439983838204451E-3</v>
      </c>
      <c r="I22" s="35">
        <f t="shared" si="1"/>
        <v>5.5828294494772923E-4</v>
      </c>
    </row>
    <row r="23" spans="1:9" x14ac:dyDescent="0.2">
      <c r="B23" s="24" t="s">
        <v>34</v>
      </c>
      <c r="C23" s="25">
        <f>SUM(C6:C22)</f>
        <v>495.57290297412095</v>
      </c>
      <c r="D23" s="26">
        <f>SUM(D6:D22)</f>
        <v>496.56746616933356</v>
      </c>
      <c r="E23" s="26">
        <f>SUM(E6:E22)</f>
        <v>512.92056054618581</v>
      </c>
      <c r="F23" s="27">
        <f>SUM(F6:F22)</f>
        <v>517.20159348090215</v>
      </c>
      <c r="G23" s="32">
        <f t="shared" si="2"/>
        <v>8.3463859006893681E-3</v>
      </c>
      <c r="H23" s="37">
        <f t="shared" si="0"/>
        <v>1</v>
      </c>
      <c r="I23" s="38">
        <f t="shared" si="1"/>
        <v>8.6690115840940621E-2</v>
      </c>
    </row>
    <row r="24" spans="1:9" x14ac:dyDescent="0.2">
      <c r="A24" s="23" t="s">
        <v>38</v>
      </c>
      <c r="B24" s="9" t="s">
        <v>37</v>
      </c>
      <c r="C24" s="16">
        <v>5063.9289669305799</v>
      </c>
      <c r="D24" s="17">
        <v>5367.2722428169563</v>
      </c>
      <c r="E24" s="17">
        <v>5817.4191163262312</v>
      </c>
      <c r="F24" s="18">
        <v>5966.0964628293468</v>
      </c>
      <c r="G24" s="33">
        <f t="shared" si="2"/>
        <v>2.5557269216835543E-2</v>
      </c>
      <c r="H24" s="39"/>
      <c r="I24" s="40">
        <f t="shared" si="1"/>
        <v>1</v>
      </c>
    </row>
  </sheetData>
  <sortState ref="A6:A23">
    <sortCondition ref="A6:A23"/>
  </sortState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23:F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2.75" x14ac:dyDescent="0.2"/>
  <cols>
    <col min="2" max="2" width="23.42578125" customWidth="1"/>
    <col min="3" max="6" width="11.85546875" customWidth="1"/>
    <col min="7" max="7" width="10.85546875" customWidth="1"/>
    <col min="8" max="9" width="9.42578125" customWidth="1"/>
  </cols>
  <sheetData>
    <row r="2" spans="1:9" ht="22.5" customHeight="1" x14ac:dyDescent="0.2">
      <c r="B2" s="84" t="s">
        <v>39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6">
        <v>2010</v>
      </c>
      <c r="D5" s="6">
        <v>2011</v>
      </c>
      <c r="E5" s="6">
        <v>2012</v>
      </c>
      <c r="F5" s="6">
        <v>2013</v>
      </c>
      <c r="G5" s="74"/>
      <c r="H5" s="74"/>
      <c r="I5" s="74"/>
    </row>
    <row r="6" spans="1:9" x14ac:dyDescent="0.2">
      <c r="A6" t="s">
        <v>43</v>
      </c>
      <c r="B6" s="7" t="s">
        <v>157</v>
      </c>
      <c r="C6" s="41">
        <v>772.47259743998666</v>
      </c>
      <c r="D6" s="42">
        <v>773.93661373962868</v>
      </c>
      <c r="E6" s="42">
        <v>792.73234671898012</v>
      </c>
      <c r="F6" s="43">
        <v>857.09545098635954</v>
      </c>
      <c r="G6" s="28">
        <f>F6/E6-1</f>
        <v>8.1191469647694081E-2</v>
      </c>
      <c r="H6" s="34">
        <f t="shared" ref="H6:H23" si="0">F6/F$23</f>
        <v>0.10999368956153716</v>
      </c>
      <c r="I6" s="34">
        <f t="shared" ref="I6:I24" si="1">F6/F$24</f>
        <v>1.0278109285831099E-2</v>
      </c>
    </row>
    <row r="7" spans="1:9" x14ac:dyDescent="0.2">
      <c r="A7" t="s">
        <v>45</v>
      </c>
      <c r="B7" s="8" t="s">
        <v>158</v>
      </c>
      <c r="C7" s="44">
        <v>50.079904190044026</v>
      </c>
      <c r="D7" s="45">
        <v>55.638410764138975</v>
      </c>
      <c r="E7" s="45">
        <v>41.966065084944333</v>
      </c>
      <c r="F7" s="46">
        <v>29.814274492993857</v>
      </c>
      <c r="G7" s="29">
        <f t="shared" ref="G7:G24" si="2">F7/E7-1</f>
        <v>-0.28956230629089952</v>
      </c>
      <c r="H7" s="35">
        <f t="shared" si="0"/>
        <v>3.8261573425816867E-3</v>
      </c>
      <c r="I7" s="35">
        <f t="shared" si="1"/>
        <v>3.5752654055520622E-4</v>
      </c>
    </row>
    <row r="8" spans="1:9" x14ac:dyDescent="0.2">
      <c r="A8" t="s">
        <v>53</v>
      </c>
      <c r="B8" s="19" t="s">
        <v>159</v>
      </c>
      <c r="C8" s="47">
        <v>116.73766986830789</v>
      </c>
      <c r="D8" s="48">
        <v>109.23767945407826</v>
      </c>
      <c r="E8" s="48">
        <v>114.95309124456925</v>
      </c>
      <c r="F8" s="49">
        <v>120.88348677501969</v>
      </c>
      <c r="G8" s="30">
        <f t="shared" si="2"/>
        <v>5.1589700339881972E-2</v>
      </c>
      <c r="H8" s="36">
        <f t="shared" si="0"/>
        <v>1.5513348836638857E-2</v>
      </c>
      <c r="I8" s="36">
        <f t="shared" si="1"/>
        <v>1.4496094763962806E-3</v>
      </c>
    </row>
    <row r="9" spans="1:9" x14ac:dyDescent="0.2">
      <c r="A9" t="s">
        <v>40</v>
      </c>
      <c r="B9" s="19" t="s">
        <v>160</v>
      </c>
      <c r="C9" s="47">
        <v>482.02967505302053</v>
      </c>
      <c r="D9" s="48">
        <v>491.7185977691646</v>
      </c>
      <c r="E9" s="48">
        <v>500.57921488258586</v>
      </c>
      <c r="F9" s="49">
        <v>529.32655947931187</v>
      </c>
      <c r="G9" s="30">
        <f t="shared" si="2"/>
        <v>5.7428162700420726E-2</v>
      </c>
      <c r="H9" s="36">
        <f t="shared" si="0"/>
        <v>6.7930101825929026E-2</v>
      </c>
      <c r="I9" s="36">
        <f t="shared" si="1"/>
        <v>6.3475733303220237E-3</v>
      </c>
    </row>
    <row r="10" spans="1:9" x14ac:dyDescent="0.2">
      <c r="A10" t="s">
        <v>48</v>
      </c>
      <c r="B10" s="8" t="s">
        <v>161</v>
      </c>
      <c r="C10" s="44">
        <v>273.21943036691425</v>
      </c>
      <c r="D10" s="45">
        <v>264.07159951771735</v>
      </c>
      <c r="E10" s="45">
        <v>283.47205766862817</v>
      </c>
      <c r="F10" s="46">
        <v>274.94900045994461</v>
      </c>
      <c r="G10" s="29">
        <f t="shared" si="2"/>
        <v>-3.0066657288129628E-2</v>
      </c>
      <c r="H10" s="35">
        <f t="shared" si="0"/>
        <v>3.5285049018802209E-2</v>
      </c>
      <c r="I10" s="35">
        <f t="shared" si="1"/>
        <v>3.2971308755695523E-3</v>
      </c>
    </row>
    <row r="11" spans="1:9" x14ac:dyDescent="0.2">
      <c r="A11" t="s">
        <v>41</v>
      </c>
      <c r="B11" s="8" t="s">
        <v>162</v>
      </c>
      <c r="C11" s="44">
        <v>34.491871331753558</v>
      </c>
      <c r="D11" s="45">
        <v>38.206379064187047</v>
      </c>
      <c r="E11" s="45">
        <v>36.368649071210044</v>
      </c>
      <c r="F11" s="46">
        <v>39.427000111905372</v>
      </c>
      <c r="G11" s="29">
        <f t="shared" si="2"/>
        <v>8.409306143615769E-2</v>
      </c>
      <c r="H11" s="35">
        <f t="shared" si="0"/>
        <v>5.05978792170795E-3</v>
      </c>
      <c r="I11" s="35">
        <f t="shared" si="1"/>
        <v>4.7280033454417155E-4</v>
      </c>
    </row>
    <row r="12" spans="1:9" x14ac:dyDescent="0.2">
      <c r="A12" t="s">
        <v>49</v>
      </c>
      <c r="B12" s="19" t="s">
        <v>163</v>
      </c>
      <c r="C12" s="47">
        <v>1351.5104707899907</v>
      </c>
      <c r="D12" s="48">
        <v>1260.3258895050467</v>
      </c>
      <c r="E12" s="48">
        <v>1299.5120966280906</v>
      </c>
      <c r="F12" s="49">
        <v>1230.862285509189</v>
      </c>
      <c r="G12" s="30">
        <f t="shared" si="2"/>
        <v>-5.2827373671265332E-2</v>
      </c>
      <c r="H12" s="36">
        <f t="shared" si="0"/>
        <v>0.15796033448724545</v>
      </c>
      <c r="I12" s="36">
        <f t="shared" si="1"/>
        <v>1.4760242948101496E-2</v>
      </c>
    </row>
    <row r="13" spans="1:9" x14ac:dyDescent="0.2">
      <c r="A13" t="s">
        <v>42</v>
      </c>
      <c r="B13" s="19" t="s">
        <v>164</v>
      </c>
      <c r="C13" s="47">
        <v>56.169500397118654</v>
      </c>
      <c r="D13" s="48">
        <v>65.839502504751238</v>
      </c>
      <c r="E13" s="48">
        <v>70.610974213302299</v>
      </c>
      <c r="F13" s="49">
        <v>76.32012571128962</v>
      </c>
      <c r="G13" s="30">
        <f t="shared" si="2"/>
        <v>8.0853600472089004E-2</v>
      </c>
      <c r="H13" s="36">
        <f t="shared" si="0"/>
        <v>9.7943959510277227E-3</v>
      </c>
      <c r="I13" s="36">
        <f t="shared" si="1"/>
        <v>9.1521497619229185E-4</v>
      </c>
    </row>
    <row r="14" spans="1:9" x14ac:dyDescent="0.2">
      <c r="A14" t="s">
        <v>46</v>
      </c>
      <c r="B14" s="8" t="s">
        <v>165</v>
      </c>
      <c r="C14" s="44">
        <v>825.55286688629565</v>
      </c>
      <c r="D14" s="45">
        <v>830.43789659039749</v>
      </c>
      <c r="E14" s="45">
        <v>854.09996978984395</v>
      </c>
      <c r="F14" s="46">
        <v>975.50165504542849</v>
      </c>
      <c r="G14" s="29">
        <f t="shared" si="2"/>
        <v>0.14213990112358399</v>
      </c>
      <c r="H14" s="35">
        <f t="shared" si="0"/>
        <v>0.12518912110471603</v>
      </c>
      <c r="I14" s="35">
        <f t="shared" si="1"/>
        <v>1.1698011706312966E-2</v>
      </c>
    </row>
    <row r="15" spans="1:9" x14ac:dyDescent="0.2">
      <c r="A15" t="s">
        <v>44</v>
      </c>
      <c r="B15" s="8" t="s">
        <v>166</v>
      </c>
      <c r="C15" s="44">
        <v>83.09218386996578</v>
      </c>
      <c r="D15" s="45">
        <v>82.550174372980749</v>
      </c>
      <c r="E15" s="45">
        <v>81.318116031132448</v>
      </c>
      <c r="F15" s="46">
        <v>80.077315856561228</v>
      </c>
      <c r="G15" s="29">
        <f t="shared" si="2"/>
        <v>-1.5258594703499773E-2</v>
      </c>
      <c r="H15" s="35">
        <f t="shared" si="0"/>
        <v>1.027656769279473E-2</v>
      </c>
      <c r="I15" s="35">
        <f t="shared" si="1"/>
        <v>9.6027041415583294E-4</v>
      </c>
    </row>
    <row r="16" spans="1:9" x14ac:dyDescent="0.2">
      <c r="A16" t="s">
        <v>55</v>
      </c>
      <c r="B16" s="19" t="s">
        <v>167</v>
      </c>
      <c r="C16" s="47">
        <v>346.29327275051475</v>
      </c>
      <c r="D16" s="48">
        <v>360.27229607291935</v>
      </c>
      <c r="E16" s="48">
        <v>365.77563181470651</v>
      </c>
      <c r="F16" s="49">
        <v>389.98537601273108</v>
      </c>
      <c r="G16" s="30">
        <f t="shared" si="2"/>
        <v>6.6187416799511345E-2</v>
      </c>
      <c r="H16" s="36">
        <f t="shared" si="0"/>
        <v>5.004802012811798E-2</v>
      </c>
      <c r="I16" s="36">
        <f t="shared" si="1"/>
        <v>4.6766230178003536E-3</v>
      </c>
    </row>
    <row r="17" spans="1:9" x14ac:dyDescent="0.2">
      <c r="A17" t="s">
        <v>47</v>
      </c>
      <c r="B17" s="19" t="s">
        <v>168</v>
      </c>
      <c r="C17" s="47">
        <v>78.96828760012238</v>
      </c>
      <c r="D17" s="48">
        <v>87.673017622666691</v>
      </c>
      <c r="E17" s="48">
        <v>85.724849692122049</v>
      </c>
      <c r="F17" s="49">
        <v>89.391522996068446</v>
      </c>
      <c r="G17" s="30">
        <f t="shared" si="2"/>
        <v>4.2772583645408924E-2</v>
      </c>
      <c r="H17" s="36">
        <f t="shared" si="0"/>
        <v>1.1471888479336993E-2</v>
      </c>
      <c r="I17" s="36">
        <f t="shared" si="1"/>
        <v>1.0719644370100587E-3</v>
      </c>
    </row>
    <row r="18" spans="1:9" x14ac:dyDescent="0.2">
      <c r="A18" t="s">
        <v>56</v>
      </c>
      <c r="B18" s="8" t="s">
        <v>169</v>
      </c>
      <c r="C18" s="44">
        <v>175.55068087883151</v>
      </c>
      <c r="D18" s="45">
        <v>183.78654514369742</v>
      </c>
      <c r="E18" s="45">
        <v>189.11068341066618</v>
      </c>
      <c r="F18" s="46">
        <v>179.01043540544649</v>
      </c>
      <c r="G18" s="29">
        <f t="shared" si="2"/>
        <v>-5.34091877997519E-2</v>
      </c>
      <c r="H18" s="35">
        <f t="shared" si="0"/>
        <v>2.2972958539918376E-2</v>
      </c>
      <c r="I18" s="35">
        <f t="shared" si="1"/>
        <v>2.1466556802792656E-3</v>
      </c>
    </row>
    <row r="19" spans="1:9" x14ac:dyDescent="0.2">
      <c r="A19" t="s">
        <v>51</v>
      </c>
      <c r="B19" s="8" t="s">
        <v>170</v>
      </c>
      <c r="C19" s="44">
        <v>839.67446586329481</v>
      </c>
      <c r="D19" s="45">
        <v>870.16149158813027</v>
      </c>
      <c r="E19" s="45">
        <v>909.33369430351922</v>
      </c>
      <c r="F19" s="46">
        <v>898.07545965686563</v>
      </c>
      <c r="G19" s="29">
        <f t="shared" si="2"/>
        <v>-1.2380751661552059E-2</v>
      </c>
      <c r="H19" s="35">
        <f t="shared" si="0"/>
        <v>0.11525277983759147</v>
      </c>
      <c r="I19" s="35">
        <f t="shared" si="1"/>
        <v>1.0769532974015474E-2</v>
      </c>
    </row>
    <row r="20" spans="1:9" x14ac:dyDescent="0.2">
      <c r="A20" t="s">
        <v>52</v>
      </c>
      <c r="B20" s="19" t="s">
        <v>171</v>
      </c>
      <c r="C20" s="47">
        <v>1813.3543897742559</v>
      </c>
      <c r="D20" s="48">
        <v>1828.7797688235639</v>
      </c>
      <c r="E20" s="48">
        <v>1909.5908832677997</v>
      </c>
      <c r="F20" s="49">
        <v>1946.0292679625802</v>
      </c>
      <c r="G20" s="30">
        <f t="shared" si="2"/>
        <v>1.9081775585577443E-2</v>
      </c>
      <c r="H20" s="36">
        <f t="shared" si="0"/>
        <v>0.2497399081182943</v>
      </c>
      <c r="I20" s="36">
        <f t="shared" si="1"/>
        <v>2.3336375740330012E-2</v>
      </c>
    </row>
    <row r="21" spans="1:9" x14ac:dyDescent="0.2">
      <c r="A21" t="s">
        <v>50</v>
      </c>
      <c r="B21" s="19" t="s">
        <v>172</v>
      </c>
      <c r="C21" s="47">
        <v>28.593395594769497</v>
      </c>
      <c r="D21" s="48">
        <v>29.10426426272938</v>
      </c>
      <c r="E21" s="48">
        <v>25.13065380948191</v>
      </c>
      <c r="F21" s="49">
        <v>29.07122271052134</v>
      </c>
      <c r="G21" s="30">
        <f t="shared" si="2"/>
        <v>0.15680327821605</v>
      </c>
      <c r="H21" s="36">
        <f t="shared" si="0"/>
        <v>3.7307992269886435E-3</v>
      </c>
      <c r="I21" s="36">
        <f t="shared" si="1"/>
        <v>3.4861601907653646E-4</v>
      </c>
    </row>
    <row r="22" spans="1:9" x14ac:dyDescent="0.2">
      <c r="A22" t="s">
        <v>54</v>
      </c>
      <c r="B22" s="8" t="s">
        <v>173</v>
      </c>
      <c r="C22" s="44">
        <v>41.167936322498058</v>
      </c>
      <c r="D22" s="45">
        <v>42.392500482363673</v>
      </c>
      <c r="E22" s="45">
        <v>42.626554669819534</v>
      </c>
      <c r="F22" s="46">
        <v>46.403409331822139</v>
      </c>
      <c r="G22" s="29">
        <f t="shared" si="2"/>
        <v>8.860332933913373E-2</v>
      </c>
      <c r="H22" s="35">
        <f t="shared" si="0"/>
        <v>5.9550919267714218E-3</v>
      </c>
      <c r="I22" s="35">
        <f t="shared" si="1"/>
        <v>5.5645997397227233E-4</v>
      </c>
    </row>
    <row r="23" spans="1:9" x14ac:dyDescent="0.2">
      <c r="B23" s="24" t="s">
        <v>34</v>
      </c>
      <c r="C23" s="53">
        <f>SUM(C6:C22)</f>
        <v>7368.9585989776851</v>
      </c>
      <c r="D23" s="54">
        <f>SUM(D6:D22)</f>
        <v>7374.1326272781616</v>
      </c>
      <c r="E23" s="54">
        <f>SUM(E6:E22)</f>
        <v>7602.9055323014027</v>
      </c>
      <c r="F23" s="55">
        <f>SUM(F6:F22)</f>
        <v>7792.2238485040389</v>
      </c>
      <c r="G23" s="32">
        <f t="shared" si="2"/>
        <v>2.4900785022029526E-2</v>
      </c>
      <c r="H23" s="37">
        <f t="shared" si="0"/>
        <v>1</v>
      </c>
      <c r="I23" s="38">
        <f t="shared" si="1"/>
        <v>9.3442717730464891E-2</v>
      </c>
    </row>
    <row r="24" spans="1:9" x14ac:dyDescent="0.2">
      <c r="A24" s="23" t="s">
        <v>38</v>
      </c>
      <c r="B24" s="9" t="s">
        <v>37</v>
      </c>
      <c r="C24" s="50">
        <v>75526.10854440993</v>
      </c>
      <c r="D24" s="51">
        <v>77125.886122430325</v>
      </c>
      <c r="E24" s="51">
        <v>80035.118878454014</v>
      </c>
      <c r="F24" s="52">
        <v>83390.381163577389</v>
      </c>
      <c r="G24" s="33">
        <f t="shared" si="2"/>
        <v>4.1922375229040076E-2</v>
      </c>
      <c r="H24" s="39"/>
      <c r="I24" s="40">
        <f t="shared" si="1"/>
        <v>1</v>
      </c>
    </row>
  </sheetData>
  <sortState ref="A6:A23">
    <sortCondition ref="A6:A23"/>
  </sortState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23:F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2.75" x14ac:dyDescent="0.2"/>
  <cols>
    <col min="2" max="2" width="23.42578125" customWidth="1"/>
    <col min="3" max="6" width="11.85546875" customWidth="1"/>
    <col min="7" max="7" width="10.85546875" customWidth="1"/>
    <col min="8" max="9" width="9.42578125" customWidth="1"/>
  </cols>
  <sheetData>
    <row r="2" spans="1:9" ht="22.5" customHeight="1" x14ac:dyDescent="0.2">
      <c r="B2" s="84" t="s">
        <v>39</v>
      </c>
      <c r="C2" s="85"/>
      <c r="D2" s="85"/>
      <c r="E2" s="85"/>
      <c r="F2" s="85"/>
      <c r="G2" s="85"/>
      <c r="H2" s="85"/>
      <c r="I2" s="85"/>
    </row>
    <row r="3" spans="1:9" ht="15" customHeight="1" x14ac:dyDescent="0.2">
      <c r="B3" s="80"/>
      <c r="C3" s="81"/>
      <c r="D3" s="81"/>
      <c r="E3" s="81"/>
      <c r="F3" s="81"/>
      <c r="G3" s="81"/>
      <c r="H3" s="81"/>
      <c r="I3" s="81"/>
    </row>
    <row r="4" spans="1:9" ht="27" customHeight="1" x14ac:dyDescent="0.2">
      <c r="B4" s="82" t="s">
        <v>3</v>
      </c>
      <c r="C4" s="75" t="s">
        <v>122</v>
      </c>
      <c r="D4" s="76"/>
      <c r="E4" s="76"/>
      <c r="F4" s="77"/>
      <c r="G4" s="73" t="s">
        <v>35</v>
      </c>
      <c r="H4" s="73" t="s">
        <v>36</v>
      </c>
      <c r="I4" s="73" t="s">
        <v>4</v>
      </c>
    </row>
    <row r="5" spans="1:9" ht="25.5" customHeight="1" x14ac:dyDescent="0.2">
      <c r="B5" s="83"/>
      <c r="C5" s="60">
        <v>2010</v>
      </c>
      <c r="D5" s="60">
        <v>2011</v>
      </c>
      <c r="E5" s="60">
        <v>2012</v>
      </c>
      <c r="F5" s="60">
        <v>2013</v>
      </c>
      <c r="G5" s="74"/>
      <c r="H5" s="74"/>
      <c r="I5" s="74"/>
    </row>
    <row r="6" spans="1:9" x14ac:dyDescent="0.2">
      <c r="A6" t="s">
        <v>43</v>
      </c>
      <c r="B6" s="7" t="s">
        <v>157</v>
      </c>
      <c r="C6" s="41">
        <v>17648.215534152347</v>
      </c>
      <c r="D6" s="42">
        <v>18441.252419711083</v>
      </c>
      <c r="E6" s="42">
        <v>19174.901219008709</v>
      </c>
      <c r="F6" s="43">
        <v>21401.795270907602</v>
      </c>
      <c r="G6" s="28">
        <f>F6/E6-1</f>
        <v>0.11613588129941976</v>
      </c>
      <c r="H6" s="34">
        <f t="shared" ref="H6:H23" si="0">F6/F$23</f>
        <v>0.12430946179079129</v>
      </c>
      <c r="I6" s="34">
        <f t="shared" ref="I6:I24" si="1">F6/F$24</f>
        <v>9.2098873595680628E-3</v>
      </c>
    </row>
    <row r="7" spans="1:9" x14ac:dyDescent="0.2">
      <c r="A7" t="s">
        <v>45</v>
      </c>
      <c r="B7" s="8" t="s">
        <v>158</v>
      </c>
      <c r="C7" s="44">
        <v>970.84436773160508</v>
      </c>
      <c r="D7" s="45">
        <v>929.44718860919897</v>
      </c>
      <c r="E7" s="45">
        <v>939.47748047633706</v>
      </c>
      <c r="F7" s="46">
        <v>636.1565103807535</v>
      </c>
      <c r="G7" s="29">
        <f t="shared" ref="G7:G24" si="2">F7/E7-1</f>
        <v>-0.32286135261251048</v>
      </c>
      <c r="H7" s="35">
        <f t="shared" si="0"/>
        <v>3.6950298990868621E-3</v>
      </c>
      <c r="I7" s="35">
        <f t="shared" si="1"/>
        <v>2.7375880058188066E-4</v>
      </c>
    </row>
    <row r="8" spans="1:9" x14ac:dyDescent="0.2">
      <c r="A8" t="s">
        <v>53</v>
      </c>
      <c r="B8" s="19" t="s">
        <v>159</v>
      </c>
      <c r="C8" s="47">
        <v>2252.3349286731418</v>
      </c>
      <c r="D8" s="48">
        <v>2254.9633713074045</v>
      </c>
      <c r="E8" s="48">
        <v>2362.2449919322626</v>
      </c>
      <c r="F8" s="49">
        <v>2441.3774837792907</v>
      </c>
      <c r="G8" s="30">
        <f t="shared" si="2"/>
        <v>3.3498850507584166E-2</v>
      </c>
      <c r="H8" s="36">
        <f t="shared" si="0"/>
        <v>1.4180414175314638E-2</v>
      </c>
      <c r="I8" s="36">
        <f t="shared" si="1"/>
        <v>1.0506039957478503E-3</v>
      </c>
    </row>
    <row r="9" spans="1:9" x14ac:dyDescent="0.2">
      <c r="A9" t="s">
        <v>40</v>
      </c>
      <c r="B9" s="19" t="s">
        <v>160</v>
      </c>
      <c r="C9" s="47">
        <v>10634.178176470858</v>
      </c>
      <c r="D9" s="48">
        <v>10992.847033479386</v>
      </c>
      <c r="E9" s="48">
        <v>11446.638088519428</v>
      </c>
      <c r="F9" s="49">
        <v>12215.531266657912</v>
      </c>
      <c r="G9" s="30">
        <f t="shared" si="2"/>
        <v>6.7171965444566384E-2</v>
      </c>
      <c r="H9" s="36">
        <f t="shared" si="0"/>
        <v>7.0952277508747122E-2</v>
      </c>
      <c r="I9" s="36">
        <f t="shared" si="1"/>
        <v>5.2567397070717855E-3</v>
      </c>
    </row>
    <row r="10" spans="1:9" x14ac:dyDescent="0.2">
      <c r="A10" t="s">
        <v>48</v>
      </c>
      <c r="B10" s="8" t="s">
        <v>161</v>
      </c>
      <c r="C10" s="44">
        <v>5501.948566894217</v>
      </c>
      <c r="D10" s="45">
        <v>5469.0510336705029</v>
      </c>
      <c r="E10" s="45">
        <v>5904.6111378942278</v>
      </c>
      <c r="F10" s="46">
        <v>5687.3323496640196</v>
      </c>
      <c r="G10" s="29">
        <f t="shared" si="2"/>
        <v>-3.6798153706646408E-2</v>
      </c>
      <c r="H10" s="35">
        <f t="shared" si="0"/>
        <v>3.3034108328899497E-2</v>
      </c>
      <c r="I10" s="35">
        <f t="shared" si="1"/>
        <v>2.4474437613201164E-3</v>
      </c>
    </row>
    <row r="11" spans="1:9" x14ac:dyDescent="0.2">
      <c r="A11" t="s">
        <v>41</v>
      </c>
      <c r="B11" s="8" t="s">
        <v>162</v>
      </c>
      <c r="C11" s="44">
        <v>728.75067095694715</v>
      </c>
      <c r="D11" s="45">
        <v>772.8533886262062</v>
      </c>
      <c r="E11" s="45">
        <v>783.11376507020293</v>
      </c>
      <c r="F11" s="46">
        <v>851.78421254489012</v>
      </c>
      <c r="G11" s="29">
        <f t="shared" si="2"/>
        <v>8.7688980244819525E-2</v>
      </c>
      <c r="H11" s="35">
        <f t="shared" si="0"/>
        <v>4.9474745311334778E-3</v>
      </c>
      <c r="I11" s="35">
        <f t="shared" si="1"/>
        <v>3.6655040163199068E-4</v>
      </c>
    </row>
    <row r="12" spans="1:9" x14ac:dyDescent="0.2">
      <c r="A12" t="s">
        <v>49</v>
      </c>
      <c r="B12" s="19" t="s">
        <v>163</v>
      </c>
      <c r="C12" s="47">
        <v>34009.943539295571</v>
      </c>
      <c r="D12" s="48">
        <v>31531.914329549556</v>
      </c>
      <c r="E12" s="48">
        <v>31145.17852714995</v>
      </c>
      <c r="F12" s="49">
        <v>29674.86574697656</v>
      </c>
      <c r="G12" s="30">
        <f t="shared" si="2"/>
        <v>-4.7208359357827634E-2</v>
      </c>
      <c r="H12" s="36">
        <f t="shared" si="0"/>
        <v>0.17236248375551383</v>
      </c>
      <c r="I12" s="36">
        <f t="shared" si="1"/>
        <v>1.2770058188131083E-2</v>
      </c>
    </row>
    <row r="13" spans="1:9" x14ac:dyDescent="0.2">
      <c r="A13" t="s">
        <v>42</v>
      </c>
      <c r="B13" s="19" t="s">
        <v>164</v>
      </c>
      <c r="C13" s="47">
        <v>1078.386032650671</v>
      </c>
      <c r="D13" s="48">
        <v>1169.8846427335964</v>
      </c>
      <c r="E13" s="48">
        <v>1283.8717382748819</v>
      </c>
      <c r="F13" s="49">
        <v>1361.1971575398143</v>
      </c>
      <c r="G13" s="30">
        <f t="shared" si="2"/>
        <v>6.0228305491663248E-2</v>
      </c>
      <c r="H13" s="36">
        <f t="shared" si="0"/>
        <v>7.9063314036530111E-3</v>
      </c>
      <c r="I13" s="36">
        <f t="shared" si="1"/>
        <v>5.8576733103074248E-4</v>
      </c>
    </row>
    <row r="14" spans="1:9" x14ac:dyDescent="0.2">
      <c r="A14" t="s">
        <v>46</v>
      </c>
      <c r="B14" s="8" t="s">
        <v>165</v>
      </c>
      <c r="C14" s="44">
        <v>15809.399080088473</v>
      </c>
      <c r="D14" s="45">
        <v>16285.788868876869</v>
      </c>
      <c r="E14" s="45">
        <v>16830.04782103129</v>
      </c>
      <c r="F14" s="46">
        <v>18845.248027122921</v>
      </c>
      <c r="G14" s="29">
        <f t="shared" si="2"/>
        <v>0.11973823411086104</v>
      </c>
      <c r="H14" s="35">
        <f t="shared" si="0"/>
        <v>0.10946009948754526</v>
      </c>
      <c r="I14" s="35">
        <f t="shared" si="1"/>
        <v>8.1097220768603286E-3</v>
      </c>
    </row>
    <row r="15" spans="1:9" x14ac:dyDescent="0.2">
      <c r="A15" t="s">
        <v>44</v>
      </c>
      <c r="B15" s="8" t="s">
        <v>166</v>
      </c>
      <c r="C15" s="44">
        <v>1553.9179252501517</v>
      </c>
      <c r="D15" s="45">
        <v>1613.5279778117153</v>
      </c>
      <c r="E15" s="45">
        <v>1630.7681125919628</v>
      </c>
      <c r="F15" s="46">
        <v>1622.8281996955607</v>
      </c>
      <c r="G15" s="29">
        <f t="shared" si="2"/>
        <v>-4.8688178503700774E-3</v>
      </c>
      <c r="H15" s="35">
        <f t="shared" si="0"/>
        <v>9.425980275463073E-3</v>
      </c>
      <c r="I15" s="35">
        <f t="shared" si="1"/>
        <v>6.983556628748608E-4</v>
      </c>
    </row>
    <row r="16" spans="1:9" x14ac:dyDescent="0.2">
      <c r="A16" t="s">
        <v>55</v>
      </c>
      <c r="B16" s="19" t="s">
        <v>167</v>
      </c>
      <c r="C16" s="47">
        <v>6132.3328341996121</v>
      </c>
      <c r="D16" s="48">
        <v>6759.3253978596949</v>
      </c>
      <c r="E16" s="48">
        <v>7096.7937840645836</v>
      </c>
      <c r="F16" s="49">
        <v>7694.3398632613471</v>
      </c>
      <c r="G16" s="30">
        <f t="shared" si="2"/>
        <v>8.4199442364877086E-2</v>
      </c>
      <c r="H16" s="36">
        <f t="shared" si="0"/>
        <v>4.469154270144958E-2</v>
      </c>
      <c r="I16" s="36">
        <f t="shared" si="1"/>
        <v>3.3111242561599439E-3</v>
      </c>
    </row>
    <row r="17" spans="1:9" x14ac:dyDescent="0.2">
      <c r="A17" t="s">
        <v>47</v>
      </c>
      <c r="B17" s="19" t="s">
        <v>168</v>
      </c>
      <c r="C17" s="47">
        <v>1635.7401617623332</v>
      </c>
      <c r="D17" s="48">
        <v>1688.8408075554921</v>
      </c>
      <c r="E17" s="48">
        <v>1611.9009669601455</v>
      </c>
      <c r="F17" s="49">
        <v>1712.6588888159656</v>
      </c>
      <c r="G17" s="30">
        <f t="shared" si="2"/>
        <v>6.2508754520966381E-2</v>
      </c>
      <c r="H17" s="36">
        <f t="shared" si="0"/>
        <v>9.9477498034630414E-3</v>
      </c>
      <c r="I17" s="36">
        <f t="shared" si="1"/>
        <v>7.3701272494646809E-4</v>
      </c>
    </row>
    <row r="18" spans="1:9" x14ac:dyDescent="0.2">
      <c r="A18" t="s">
        <v>56</v>
      </c>
      <c r="B18" s="8" t="s">
        <v>169</v>
      </c>
      <c r="C18" s="44">
        <v>3031.997792887938</v>
      </c>
      <c r="D18" s="45">
        <v>3245.3632772048527</v>
      </c>
      <c r="E18" s="45">
        <v>3461.0639279504485</v>
      </c>
      <c r="F18" s="46">
        <v>3396.351980845639</v>
      </c>
      <c r="G18" s="29">
        <f t="shared" si="2"/>
        <v>-1.8697125638800438E-2</v>
      </c>
      <c r="H18" s="35">
        <f t="shared" si="0"/>
        <v>1.9727255655273109E-2</v>
      </c>
      <c r="I18" s="35">
        <f t="shared" si="1"/>
        <v>1.4615605271000095E-3</v>
      </c>
    </row>
    <row r="19" spans="1:9" x14ac:dyDescent="0.2">
      <c r="A19" t="s">
        <v>51</v>
      </c>
      <c r="B19" s="8" t="s">
        <v>170</v>
      </c>
      <c r="C19" s="44">
        <v>16925.611736755192</v>
      </c>
      <c r="D19" s="45">
        <v>18690.924234601622</v>
      </c>
      <c r="E19" s="45">
        <v>20754.069643641564</v>
      </c>
      <c r="F19" s="46">
        <v>19422.632347836709</v>
      </c>
      <c r="G19" s="29">
        <f t="shared" si="2"/>
        <v>-6.4153070634643816E-2</v>
      </c>
      <c r="H19" s="35">
        <f t="shared" si="0"/>
        <v>0.11281375899348113</v>
      </c>
      <c r="I19" s="35">
        <f t="shared" si="1"/>
        <v>8.358189296065216E-3</v>
      </c>
    </row>
    <row r="20" spans="1:9" x14ac:dyDescent="0.2">
      <c r="A20" t="s">
        <v>52</v>
      </c>
      <c r="B20" s="19" t="s">
        <v>171</v>
      </c>
      <c r="C20" s="47">
        <v>36773.959115067242</v>
      </c>
      <c r="D20" s="48">
        <v>39255.907883087762</v>
      </c>
      <c r="E20" s="48">
        <v>42883.811660728767</v>
      </c>
      <c r="F20" s="49">
        <v>43913.122299240727</v>
      </c>
      <c r="G20" s="30">
        <f t="shared" si="2"/>
        <v>2.4002312263080805E-2</v>
      </c>
      <c r="H20" s="36">
        <f t="shared" si="0"/>
        <v>0.2550634902106656</v>
      </c>
      <c r="I20" s="36">
        <f t="shared" si="1"/>
        <v>1.889724225764881E-2</v>
      </c>
    </row>
    <row r="21" spans="1:9" x14ac:dyDescent="0.2">
      <c r="A21" t="s">
        <v>50</v>
      </c>
      <c r="B21" s="19" t="s">
        <v>172</v>
      </c>
      <c r="C21" s="47">
        <v>490.22870804216484</v>
      </c>
      <c r="D21" s="48">
        <v>455.25499507798833</v>
      </c>
      <c r="E21" s="48">
        <v>465.26652565663977</v>
      </c>
      <c r="F21" s="49">
        <v>538.45250588927411</v>
      </c>
      <c r="G21" s="30">
        <f t="shared" si="2"/>
        <v>0.15729904516415738</v>
      </c>
      <c r="H21" s="36">
        <f t="shared" si="0"/>
        <v>3.1275292731159743E-3</v>
      </c>
      <c r="I21" s="36">
        <f t="shared" si="1"/>
        <v>2.3171359528228352E-4</v>
      </c>
    </row>
    <row r="22" spans="1:9" x14ac:dyDescent="0.2">
      <c r="A22" t="s">
        <v>54</v>
      </c>
      <c r="B22" s="8" t="s">
        <v>173</v>
      </c>
      <c r="C22" s="44">
        <v>652.02955992075454</v>
      </c>
      <c r="D22" s="45">
        <v>678.52838684866776</v>
      </c>
      <c r="E22" s="45">
        <v>704.11154910043297</v>
      </c>
      <c r="F22" s="46">
        <v>749.78266578464888</v>
      </c>
      <c r="G22" s="29">
        <f t="shared" si="2"/>
        <v>6.4863467645950301E-2</v>
      </c>
      <c r="H22" s="35">
        <f t="shared" si="0"/>
        <v>4.3550122064036469E-3</v>
      </c>
      <c r="I22" s="35">
        <f t="shared" si="1"/>
        <v>3.2265582436535661E-4</v>
      </c>
    </row>
    <row r="23" spans="1:9" x14ac:dyDescent="0.2">
      <c r="B23" s="24" t="s">
        <v>34</v>
      </c>
      <c r="C23" s="53">
        <f>SUM(C6:C22)</f>
        <v>155829.81873079919</v>
      </c>
      <c r="D23" s="54">
        <f>SUM(D6:D22)</f>
        <v>160235.6752366116</v>
      </c>
      <c r="E23" s="54">
        <f>SUM(E6:E22)</f>
        <v>168477.87094005186</v>
      </c>
      <c r="F23" s="55">
        <f>SUM(F6:F22)</f>
        <v>172165.45677694361</v>
      </c>
      <c r="G23" s="32">
        <f t="shared" si="2"/>
        <v>2.1887656914918452E-2</v>
      </c>
      <c r="H23" s="37">
        <f t="shared" si="0"/>
        <v>1</v>
      </c>
      <c r="I23" s="38">
        <f t="shared" si="1"/>
        <v>7.408838576638678E-2</v>
      </c>
    </row>
    <row r="24" spans="1:9" x14ac:dyDescent="0.2">
      <c r="A24" s="23" t="s">
        <v>38</v>
      </c>
      <c r="B24" s="9" t="s">
        <v>37</v>
      </c>
      <c r="C24" s="50">
        <f>'Eastern Wages'!C33</f>
        <v>2002433.8967994056</v>
      </c>
      <c r="D24" s="51">
        <f>'Eastern Wages'!D33</f>
        <v>2097172.3423323026</v>
      </c>
      <c r="E24" s="51">
        <f>'Eastern Wages'!E33</f>
        <v>2245269.5066208411</v>
      </c>
      <c r="F24" s="52">
        <f>'Eastern Wages'!F33</f>
        <v>2323784.6930531114</v>
      </c>
      <c r="G24" s="33">
        <f t="shared" si="2"/>
        <v>3.4969159025562524E-2</v>
      </c>
      <c r="H24" s="39"/>
      <c r="I24" s="40">
        <f t="shared" si="1"/>
        <v>1</v>
      </c>
    </row>
  </sheetData>
  <mergeCells count="6">
    <mergeCell ref="B2:I3"/>
    <mergeCell ref="B4:B5"/>
    <mergeCell ref="C4:F4"/>
    <mergeCell ref="G4:G5"/>
    <mergeCell ref="H4:H5"/>
    <mergeCell ref="I4:I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23:F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/>
  </sheetViews>
  <sheetFormatPr defaultRowHeight="12.75" x14ac:dyDescent="0.2"/>
  <cols>
    <col min="2" max="2" width="23.42578125" customWidth="1"/>
    <col min="3" max="5" width="12" bestFit="1" customWidth="1"/>
    <col min="6" max="6" width="12.7109375" customWidth="1"/>
    <col min="7" max="7" width="11.5703125" customWidth="1"/>
    <col min="8" max="8" width="12.42578125" bestFit="1" customWidth="1"/>
    <col min="10" max="10" width="13.7109375" customWidth="1"/>
  </cols>
  <sheetData>
    <row r="2" spans="1:10" ht="22.5" customHeight="1" x14ac:dyDescent="0.2">
      <c r="B2" s="78" t="s">
        <v>57</v>
      </c>
      <c r="C2" s="79"/>
      <c r="D2" s="79"/>
      <c r="E2" s="79"/>
      <c r="F2" s="79"/>
      <c r="G2" s="79"/>
      <c r="H2" s="79"/>
      <c r="I2" s="79"/>
      <c r="J2" s="79"/>
    </row>
    <row r="3" spans="1:10" ht="15" customHeight="1" x14ac:dyDescent="0.2">
      <c r="B3" s="80"/>
      <c r="C3" s="81"/>
      <c r="D3" s="81"/>
      <c r="E3" s="81"/>
      <c r="F3" s="81"/>
      <c r="G3" s="81"/>
      <c r="H3" s="81"/>
      <c r="I3" s="81"/>
      <c r="J3" s="81"/>
    </row>
    <row r="4" spans="1:10" ht="27" customHeight="1" x14ac:dyDescent="0.2">
      <c r="B4" s="82" t="s">
        <v>3</v>
      </c>
      <c r="C4" s="75" t="s">
        <v>130</v>
      </c>
      <c r="D4" s="76"/>
      <c r="E4" s="76"/>
      <c r="F4" s="76"/>
      <c r="G4" s="76"/>
      <c r="H4" s="77"/>
      <c r="I4" s="73" t="s">
        <v>5</v>
      </c>
      <c r="J4" s="73" t="s">
        <v>123</v>
      </c>
    </row>
    <row r="5" spans="1:10" ht="25.5" customHeight="1" x14ac:dyDescent="0.2">
      <c r="B5" s="83"/>
      <c r="C5" s="63" t="s">
        <v>124</v>
      </c>
      <c r="D5" s="63" t="s">
        <v>6</v>
      </c>
      <c r="E5" s="63" t="s">
        <v>0</v>
      </c>
      <c r="F5" s="63" t="s">
        <v>125</v>
      </c>
      <c r="G5" s="63" t="s">
        <v>126</v>
      </c>
      <c r="H5" s="63" t="s">
        <v>1</v>
      </c>
      <c r="I5" s="74"/>
      <c r="J5" s="74"/>
    </row>
    <row r="6" spans="1:10" x14ac:dyDescent="0.2">
      <c r="A6" t="s">
        <v>60</v>
      </c>
      <c r="B6" s="7" t="s">
        <v>174</v>
      </c>
      <c r="C6" s="11">
        <v>1.6642854748685645</v>
      </c>
      <c r="D6" s="12">
        <v>1.8411354704500638</v>
      </c>
      <c r="E6" s="12">
        <v>1.3058642175544464</v>
      </c>
      <c r="F6" s="12">
        <v>0.80987900298729132</v>
      </c>
      <c r="G6" s="12">
        <v>3.2735124716294179</v>
      </c>
      <c r="H6" s="12">
        <f>SUM(C6:G6)</f>
        <v>8.8946766374897841</v>
      </c>
      <c r="I6" s="71">
        <v>0.24482841033494451</v>
      </c>
      <c r="J6" s="64">
        <v>550.74737369365789</v>
      </c>
    </row>
    <row r="7" spans="1:10" x14ac:dyDescent="0.2">
      <c r="A7" t="s">
        <v>69</v>
      </c>
      <c r="B7" s="8" t="s">
        <v>175</v>
      </c>
      <c r="C7" s="14">
        <v>8.0445301838766881</v>
      </c>
      <c r="D7" s="10">
        <v>12.246666618114734</v>
      </c>
      <c r="E7" s="10">
        <v>8.1711810955485973</v>
      </c>
      <c r="F7" s="10">
        <v>5.6394447465680484</v>
      </c>
      <c r="G7" s="10">
        <v>14.841180566417174</v>
      </c>
      <c r="H7" s="15">
        <f t="shared" ref="H7:H31" si="0">SUM(C7:G7)</f>
        <v>48.943003210525241</v>
      </c>
      <c r="I7" s="31">
        <v>-1.1365976495886998E-2</v>
      </c>
      <c r="J7" s="65">
        <v>3148.4229965096488</v>
      </c>
    </row>
    <row r="8" spans="1:10" x14ac:dyDescent="0.2">
      <c r="A8" t="s">
        <v>77</v>
      </c>
      <c r="B8" s="19" t="s">
        <v>176</v>
      </c>
      <c r="C8" s="20">
        <v>3.7872660152169471</v>
      </c>
      <c r="D8" s="21">
        <v>4.9008690078487058</v>
      </c>
      <c r="E8" s="21">
        <v>3.1559203833225946</v>
      </c>
      <c r="F8" s="21">
        <v>1.8925564905465735</v>
      </c>
      <c r="G8" s="21">
        <v>5.421635823706505</v>
      </c>
      <c r="H8" s="22">
        <f t="shared" si="0"/>
        <v>19.158247720641327</v>
      </c>
      <c r="I8" s="72">
        <v>1.2684324319607532E-2</v>
      </c>
      <c r="J8" s="66">
        <v>1192.4910059183082</v>
      </c>
    </row>
    <row r="9" spans="1:10" x14ac:dyDescent="0.2">
      <c r="A9" t="s">
        <v>85</v>
      </c>
      <c r="B9" s="19" t="s">
        <v>177</v>
      </c>
      <c r="C9" s="20">
        <v>23.963617952866269</v>
      </c>
      <c r="D9" s="21">
        <v>29.517524721114061</v>
      </c>
      <c r="E9" s="21">
        <v>20.990320340813739</v>
      </c>
      <c r="F9" s="21">
        <v>14.763693345124356</v>
      </c>
      <c r="G9" s="21">
        <v>26.160472629830434</v>
      </c>
      <c r="H9" s="22">
        <f t="shared" si="0"/>
        <v>115.39562898974886</v>
      </c>
      <c r="I9" s="72">
        <v>2.9232028429735823E-2</v>
      </c>
      <c r="J9" s="66">
        <v>6600.7010696298385</v>
      </c>
    </row>
    <row r="10" spans="1:10" x14ac:dyDescent="0.2">
      <c r="A10" t="s">
        <v>73</v>
      </c>
      <c r="B10" s="8" t="s">
        <v>178</v>
      </c>
      <c r="C10" s="14">
        <v>1.1215565692486453</v>
      </c>
      <c r="D10" s="10">
        <v>1.2073179226469413</v>
      </c>
      <c r="E10" s="10">
        <v>0.69305500081270477</v>
      </c>
      <c r="F10" s="10">
        <v>0.60202860445624529</v>
      </c>
      <c r="G10" s="10">
        <v>2.6638966702842479</v>
      </c>
      <c r="H10" s="15">
        <f t="shared" si="0"/>
        <v>6.2878547674487848</v>
      </c>
      <c r="I10" s="31">
        <v>-0.13702349209849929</v>
      </c>
      <c r="J10" s="65">
        <v>447.86270720093864</v>
      </c>
    </row>
    <row r="11" spans="1:10" x14ac:dyDescent="0.2">
      <c r="A11" t="s">
        <v>59</v>
      </c>
      <c r="B11" s="8" t="s">
        <v>179</v>
      </c>
      <c r="C11" s="14">
        <v>2.4434878779312137</v>
      </c>
      <c r="D11" s="10">
        <v>2.9831412335508856</v>
      </c>
      <c r="E11" s="10">
        <v>1.9843432818601592</v>
      </c>
      <c r="F11" s="10">
        <v>1.2663891656963646</v>
      </c>
      <c r="G11" s="10">
        <v>4.1465891091512379</v>
      </c>
      <c r="H11" s="15">
        <f t="shared" si="0"/>
        <v>12.823950668189861</v>
      </c>
      <c r="I11" s="31">
        <v>0.21341284915653169</v>
      </c>
      <c r="J11" s="65">
        <v>783.05302330593463</v>
      </c>
    </row>
    <row r="12" spans="1:10" x14ac:dyDescent="0.2">
      <c r="A12" t="s">
        <v>64</v>
      </c>
      <c r="B12" s="19" t="s">
        <v>180</v>
      </c>
      <c r="C12" s="20">
        <v>6.9458095323943976</v>
      </c>
      <c r="D12" s="21">
        <v>11.481645916381716</v>
      </c>
      <c r="E12" s="21">
        <v>7.1383017137610434</v>
      </c>
      <c r="F12" s="21">
        <v>4.7627433419647947</v>
      </c>
      <c r="G12" s="21">
        <v>12.142559072896887</v>
      </c>
      <c r="H12" s="22">
        <f t="shared" si="0"/>
        <v>42.47105957739884</v>
      </c>
      <c r="I12" s="72">
        <v>2.0913344665557165E-2</v>
      </c>
      <c r="J12" s="66">
        <v>2976.6153882250696</v>
      </c>
    </row>
    <row r="13" spans="1:10" x14ac:dyDescent="0.2">
      <c r="A13" t="s">
        <v>83</v>
      </c>
      <c r="B13" s="19" t="s">
        <v>181</v>
      </c>
      <c r="C13" s="20">
        <v>0.47787202149283059</v>
      </c>
      <c r="D13" s="21">
        <v>0.39300795134695166</v>
      </c>
      <c r="E13" s="21">
        <v>0.23617669133711189</v>
      </c>
      <c r="F13" s="21">
        <v>0.35959603262838985</v>
      </c>
      <c r="G13" s="21">
        <v>0.57712840459784598</v>
      </c>
      <c r="H13" s="22">
        <f t="shared" si="0"/>
        <v>2.04378110140313</v>
      </c>
      <c r="I13" s="72">
        <v>0.15893452084940995</v>
      </c>
      <c r="J13" s="66">
        <v>162.72569610320795</v>
      </c>
    </row>
    <row r="14" spans="1:10" x14ac:dyDescent="0.2">
      <c r="A14" t="s">
        <v>62</v>
      </c>
      <c r="B14" s="8" t="s">
        <v>182</v>
      </c>
      <c r="C14" s="14">
        <v>0.89234758033437511</v>
      </c>
      <c r="D14" s="10">
        <v>1.4239060623367708</v>
      </c>
      <c r="E14" s="10">
        <v>0.75963189082867766</v>
      </c>
      <c r="F14" s="10">
        <v>0.57834114476335385</v>
      </c>
      <c r="G14" s="10">
        <v>2.0536768324535104</v>
      </c>
      <c r="H14" s="15">
        <f t="shared" si="0"/>
        <v>5.7079035107166876</v>
      </c>
      <c r="I14" s="31">
        <v>6.4355099591877352E-2</v>
      </c>
      <c r="J14" s="65">
        <v>463.41070898625446</v>
      </c>
    </row>
    <row r="15" spans="1:10" x14ac:dyDescent="0.2">
      <c r="A15" t="s">
        <v>75</v>
      </c>
      <c r="B15" s="8" t="s">
        <v>183</v>
      </c>
      <c r="C15" s="14">
        <v>0.18509215058156092</v>
      </c>
      <c r="D15" s="10">
        <v>0.29628734368144055</v>
      </c>
      <c r="E15" s="10">
        <v>0.16630480454237473</v>
      </c>
      <c r="F15" s="10">
        <v>9.4420717968104376E-2</v>
      </c>
      <c r="G15" s="10">
        <v>0.88080284900455919</v>
      </c>
      <c r="H15" s="15">
        <f t="shared" si="0"/>
        <v>1.6229078657780396</v>
      </c>
      <c r="I15" s="31">
        <v>-2.4676583436375021E-2</v>
      </c>
      <c r="J15" s="65">
        <v>152.15436104111703</v>
      </c>
    </row>
    <row r="16" spans="1:10" x14ac:dyDescent="0.2">
      <c r="A16" t="s">
        <v>71</v>
      </c>
      <c r="B16" s="19" t="s">
        <v>184</v>
      </c>
      <c r="C16" s="20">
        <v>8.7457447866741695</v>
      </c>
      <c r="D16" s="21">
        <v>12.462337261807342</v>
      </c>
      <c r="E16" s="21">
        <v>7.5793841161006972</v>
      </c>
      <c r="F16" s="21">
        <v>5.2575789488345741</v>
      </c>
      <c r="G16" s="21">
        <v>12.122773759170565</v>
      </c>
      <c r="H16" s="22">
        <f t="shared" si="0"/>
        <v>46.167818872587347</v>
      </c>
      <c r="I16" s="72">
        <v>0.15682034205313755</v>
      </c>
      <c r="J16" s="66">
        <v>3051.818200907001</v>
      </c>
    </row>
    <row r="17" spans="1:10" x14ac:dyDescent="0.2">
      <c r="A17" t="s">
        <v>78</v>
      </c>
      <c r="B17" s="19" t="s">
        <v>185</v>
      </c>
      <c r="C17" s="20">
        <v>1.1348619440591712</v>
      </c>
      <c r="D17" s="21">
        <v>1.8185353399641091</v>
      </c>
      <c r="E17" s="21">
        <v>1.0888592393622729</v>
      </c>
      <c r="F17" s="21">
        <v>0.81675601744276338</v>
      </c>
      <c r="G17" s="21">
        <v>3.0833575285690178</v>
      </c>
      <c r="H17" s="22">
        <f t="shared" si="0"/>
        <v>7.9423700693973345</v>
      </c>
      <c r="I17" s="72">
        <v>1.4833257692877355E-2</v>
      </c>
      <c r="J17" s="66">
        <v>541.60689581952522</v>
      </c>
    </row>
    <row r="18" spans="1:10" x14ac:dyDescent="0.2">
      <c r="A18" t="s">
        <v>79</v>
      </c>
      <c r="B18" s="8" t="s">
        <v>186</v>
      </c>
      <c r="C18" s="14">
        <v>0.57326660598461543</v>
      </c>
      <c r="D18" s="10">
        <v>0.64347252214849349</v>
      </c>
      <c r="E18" s="10">
        <v>0.526867700480524</v>
      </c>
      <c r="F18" s="10">
        <v>0.3075458854268901</v>
      </c>
      <c r="G18" s="10">
        <v>1.9465592794400477</v>
      </c>
      <c r="H18" s="15">
        <f t="shared" si="0"/>
        <v>3.9977119934805709</v>
      </c>
      <c r="I18" s="31">
        <v>-5.7957348204244585E-2</v>
      </c>
      <c r="J18" s="65">
        <v>276.95077820110555</v>
      </c>
    </row>
    <row r="19" spans="1:10" x14ac:dyDescent="0.2">
      <c r="A19" t="s">
        <v>76</v>
      </c>
      <c r="B19" s="8" t="s">
        <v>187</v>
      </c>
      <c r="C19" s="14">
        <v>0.20609119668280962</v>
      </c>
      <c r="D19" s="10">
        <v>0.39541413788717361</v>
      </c>
      <c r="E19" s="10">
        <v>0.23056750140293744</v>
      </c>
      <c r="F19" s="10">
        <v>0.19053124633470231</v>
      </c>
      <c r="G19" s="10">
        <v>1.0906077482958965</v>
      </c>
      <c r="H19" s="15">
        <f t="shared" si="0"/>
        <v>2.1132118306035195</v>
      </c>
      <c r="I19" s="31">
        <v>9.1256590380876856E-2</v>
      </c>
      <c r="J19" s="65">
        <v>243.27210734700239</v>
      </c>
    </row>
    <row r="20" spans="1:10" x14ac:dyDescent="0.2">
      <c r="A20" t="s">
        <v>67</v>
      </c>
      <c r="B20" s="19" t="s">
        <v>188</v>
      </c>
      <c r="C20" s="20">
        <v>1.047627682085281</v>
      </c>
      <c r="D20" s="21">
        <v>1.5889877368885859</v>
      </c>
      <c r="E20" s="21">
        <v>0.88493421053523447</v>
      </c>
      <c r="F20" s="21">
        <v>0.5012009660505008</v>
      </c>
      <c r="G20" s="21">
        <v>1.7559348616007282</v>
      </c>
      <c r="H20" s="22">
        <f t="shared" si="0"/>
        <v>5.7786854571603303</v>
      </c>
      <c r="I20" s="72">
        <v>4.222680184975669E-2</v>
      </c>
      <c r="J20" s="66">
        <v>449.59277322081033</v>
      </c>
    </row>
    <row r="21" spans="1:10" x14ac:dyDescent="0.2">
      <c r="A21" t="s">
        <v>81</v>
      </c>
      <c r="B21" s="19" t="s">
        <v>189</v>
      </c>
      <c r="C21" s="20">
        <v>0.74816389385815008</v>
      </c>
      <c r="D21" s="21">
        <v>1.0942668308363606</v>
      </c>
      <c r="E21" s="21">
        <v>0.64846360152563653</v>
      </c>
      <c r="F21" s="21">
        <v>0.30784077788561898</v>
      </c>
      <c r="G21" s="21">
        <v>1.7633785998683249</v>
      </c>
      <c r="H21" s="22">
        <f t="shared" si="0"/>
        <v>4.5621137039740915</v>
      </c>
      <c r="I21" s="72">
        <v>-8.6118578791363309E-2</v>
      </c>
      <c r="J21" s="66">
        <v>349.68082598333524</v>
      </c>
    </row>
    <row r="22" spans="1:10" x14ac:dyDescent="0.2">
      <c r="A22" t="s">
        <v>61</v>
      </c>
      <c r="B22" s="8" t="s">
        <v>190</v>
      </c>
      <c r="C22" s="14">
        <v>10.159321875285595</v>
      </c>
      <c r="D22" s="10">
        <v>11.435337001567536</v>
      </c>
      <c r="E22" s="10">
        <v>7.4255323966086211</v>
      </c>
      <c r="F22" s="10">
        <v>5.1042510142771285</v>
      </c>
      <c r="G22" s="10">
        <v>10.643080595007264</v>
      </c>
      <c r="H22" s="15">
        <f t="shared" si="0"/>
        <v>44.767522882746142</v>
      </c>
      <c r="I22" s="31">
        <v>-3.6045831352684576E-2</v>
      </c>
      <c r="J22" s="65">
        <v>2523.0906326117774</v>
      </c>
    </row>
    <row r="23" spans="1:10" x14ac:dyDescent="0.2">
      <c r="A23" t="s">
        <v>65</v>
      </c>
      <c r="B23" s="8" t="s">
        <v>191</v>
      </c>
      <c r="C23" s="14">
        <v>18.728478711192082</v>
      </c>
      <c r="D23" s="10">
        <v>29.332491235831522</v>
      </c>
      <c r="E23" s="10">
        <v>18.015181793857984</v>
      </c>
      <c r="F23" s="10">
        <v>16.324868507106054</v>
      </c>
      <c r="G23" s="10">
        <v>32.03787915709021</v>
      </c>
      <c r="H23" s="15">
        <f t="shared" si="0"/>
        <v>114.43889940507785</v>
      </c>
      <c r="I23" s="31">
        <v>0.31133107504416779</v>
      </c>
      <c r="J23" s="65">
        <v>7368.891049861003</v>
      </c>
    </row>
    <row r="24" spans="1:10" x14ac:dyDescent="0.2">
      <c r="A24" t="s">
        <v>84</v>
      </c>
      <c r="B24" s="19" t="s">
        <v>192</v>
      </c>
      <c r="C24" s="20">
        <v>0.72550349972341088</v>
      </c>
      <c r="D24" s="21">
        <v>1.096375823665513</v>
      </c>
      <c r="E24" s="21">
        <v>0.64277427666710463</v>
      </c>
      <c r="F24" s="21">
        <v>0.50645409904430805</v>
      </c>
      <c r="G24" s="21">
        <v>1.7278165859006467</v>
      </c>
      <c r="H24" s="22">
        <f t="shared" si="0"/>
        <v>4.6989242850009836</v>
      </c>
      <c r="I24" s="72">
        <v>1.9089727576875326E-3</v>
      </c>
      <c r="J24" s="66">
        <v>344.39995259151772</v>
      </c>
    </row>
    <row r="25" spans="1:10" x14ac:dyDescent="0.2">
      <c r="A25" t="s">
        <v>70</v>
      </c>
      <c r="B25" s="19" t="s">
        <v>193</v>
      </c>
      <c r="C25" s="20">
        <v>1.6230471760401646</v>
      </c>
      <c r="D25" s="21">
        <v>2.4119728194718366</v>
      </c>
      <c r="E25" s="21">
        <v>1.3251856259792256</v>
      </c>
      <c r="F25" s="21">
        <v>0.88794292318821522</v>
      </c>
      <c r="G25" s="21">
        <v>1.951494945694547</v>
      </c>
      <c r="H25" s="22">
        <f t="shared" si="0"/>
        <v>8.1996434903739903</v>
      </c>
      <c r="I25" s="72">
        <v>2.1211466497218501E-2</v>
      </c>
      <c r="J25" s="66">
        <v>650.72724833728023</v>
      </c>
    </row>
    <row r="26" spans="1:10" x14ac:dyDescent="0.2">
      <c r="A26" t="s">
        <v>80</v>
      </c>
      <c r="B26" s="8" t="s">
        <v>194</v>
      </c>
      <c r="C26" s="14">
        <v>0.70976389683130625</v>
      </c>
      <c r="D26" s="10">
        <v>0.78290384551849179</v>
      </c>
      <c r="E26" s="10">
        <v>0.46907522669059026</v>
      </c>
      <c r="F26" s="10">
        <v>0.66748786656736403</v>
      </c>
      <c r="G26" s="10">
        <v>2.3104521268889195</v>
      </c>
      <c r="H26" s="15">
        <f t="shared" si="0"/>
        <v>4.939682962496672</v>
      </c>
      <c r="I26" s="31">
        <v>7.7348249178643691E-4</v>
      </c>
      <c r="J26" s="65">
        <v>352.9889699834755</v>
      </c>
    </row>
    <row r="27" spans="1:10" x14ac:dyDescent="0.2">
      <c r="A27" t="s">
        <v>68</v>
      </c>
      <c r="B27" s="8" t="s">
        <v>195</v>
      </c>
      <c r="C27" s="14">
        <v>0.32857351240072552</v>
      </c>
      <c r="D27" s="10">
        <v>0.34717979905860757</v>
      </c>
      <c r="E27" s="10">
        <v>0.21324538846609636</v>
      </c>
      <c r="F27" s="10">
        <v>0.10658594247101931</v>
      </c>
      <c r="G27" s="10">
        <v>1.365981576000056</v>
      </c>
      <c r="H27" s="15">
        <f t="shared" si="0"/>
        <v>2.3615662183965047</v>
      </c>
      <c r="I27" s="31">
        <v>-0.19817708017364022</v>
      </c>
      <c r="J27" s="65">
        <v>185.67653710977973</v>
      </c>
    </row>
    <row r="28" spans="1:10" x14ac:dyDescent="0.2">
      <c r="A28" t="s">
        <v>74</v>
      </c>
      <c r="B28" s="19" t="s">
        <v>196</v>
      </c>
      <c r="C28" s="20">
        <v>2.5066285275156819</v>
      </c>
      <c r="D28" s="21">
        <v>3.1492604204582957</v>
      </c>
      <c r="E28" s="21">
        <v>1.6948305162834443</v>
      </c>
      <c r="F28" s="21">
        <v>1.3586889693437914</v>
      </c>
      <c r="G28" s="21">
        <v>3.0653784572887131</v>
      </c>
      <c r="H28" s="22">
        <f t="shared" si="0"/>
        <v>11.774786890889926</v>
      </c>
      <c r="I28" s="72">
        <v>3.6145975896080484E-2</v>
      </c>
      <c r="J28" s="66">
        <v>750.11331954364016</v>
      </c>
    </row>
    <row r="29" spans="1:10" x14ac:dyDescent="0.2">
      <c r="A29" t="s">
        <v>72</v>
      </c>
      <c r="B29" s="19" t="s">
        <v>197</v>
      </c>
      <c r="C29" s="20">
        <v>30.435354974723175</v>
      </c>
      <c r="D29" s="21">
        <v>42.02779058804019</v>
      </c>
      <c r="E29" s="21">
        <v>28.915692303302642</v>
      </c>
      <c r="F29" s="21">
        <v>20.100333403674973</v>
      </c>
      <c r="G29" s="21">
        <v>43.961468364429358</v>
      </c>
      <c r="H29" s="22">
        <f t="shared" si="0"/>
        <v>165.44063963417034</v>
      </c>
      <c r="I29" s="72">
        <v>-7.1411983875002694E-4</v>
      </c>
      <c r="J29" s="66">
        <v>9814.3894609513427</v>
      </c>
    </row>
    <row r="30" spans="1:10" x14ac:dyDescent="0.2">
      <c r="A30" t="s">
        <v>63</v>
      </c>
      <c r="B30" s="3" t="s">
        <v>198</v>
      </c>
      <c r="C30" s="14">
        <v>192.08452925828223</v>
      </c>
      <c r="D30" s="10">
        <v>294.26335914180862</v>
      </c>
      <c r="E30" s="10">
        <v>210.71605979217415</v>
      </c>
      <c r="F30" s="10">
        <v>198.9656125599692</v>
      </c>
      <c r="G30" s="10">
        <v>472.03711763507465</v>
      </c>
      <c r="H30" s="15">
        <f t="shared" si="0"/>
        <v>1368.0666783873089</v>
      </c>
      <c r="I30" s="31">
        <v>1.5413335728264643E-2</v>
      </c>
      <c r="J30" s="65">
        <v>74604.379915735175</v>
      </c>
    </row>
    <row r="31" spans="1:10" x14ac:dyDescent="0.2">
      <c r="A31" t="s">
        <v>82</v>
      </c>
      <c r="B31" s="3" t="s">
        <v>199</v>
      </c>
      <c r="C31" s="14">
        <v>0.57535319972770371</v>
      </c>
      <c r="D31" s="10">
        <v>0.67829841397259161</v>
      </c>
      <c r="E31" s="10">
        <v>0.45827902345129573</v>
      </c>
      <c r="F31" s="10">
        <v>0.20968440243021319</v>
      </c>
      <c r="G31" s="10">
        <v>1.0778118537930748</v>
      </c>
      <c r="H31" s="15">
        <f t="shared" si="0"/>
        <v>2.9994268933748787</v>
      </c>
      <c r="I31" s="31">
        <v>-7.0650600589293733E-2</v>
      </c>
      <c r="J31" s="65">
        <v>231.93450460308463</v>
      </c>
    </row>
    <row r="32" spans="1:10" x14ac:dyDescent="0.2">
      <c r="A32" t="s">
        <v>66</v>
      </c>
      <c r="B32" s="19" t="s">
        <v>200</v>
      </c>
      <c r="C32" s="20">
        <v>0.27085718526462083</v>
      </c>
      <c r="D32" s="21">
        <v>0.39251498340957997</v>
      </c>
      <c r="E32" s="21">
        <v>0.21470214098928048</v>
      </c>
      <c r="F32" s="21">
        <v>0.13145376968585851</v>
      </c>
      <c r="G32" s="21">
        <v>0.99813092291951722</v>
      </c>
      <c r="H32" s="22">
        <f t="shared" ref="H32:H33" si="1">SUM(C32:G32)</f>
        <v>2.007659002268857</v>
      </c>
      <c r="I32" s="72">
        <v>2.5635359509782019E-2</v>
      </c>
      <c r="J32" s="66">
        <v>194.34749328082003</v>
      </c>
    </row>
    <row r="33" spans="1:10" x14ac:dyDescent="0.2">
      <c r="A33" t="s">
        <v>58</v>
      </c>
      <c r="B33" s="19" t="s">
        <v>201</v>
      </c>
      <c r="C33" s="20">
        <v>9.9612033746858231</v>
      </c>
      <c r="D33" s="21">
        <v>10.985590740000791</v>
      </c>
      <c r="E33" s="21">
        <v>6.9606180053905646</v>
      </c>
      <c r="F33" s="21">
        <v>10.797135328959232</v>
      </c>
      <c r="G33" s="21">
        <v>13.328378407405703</v>
      </c>
      <c r="H33" s="22">
        <f t="shared" si="1"/>
        <v>52.032925856442112</v>
      </c>
      <c r="I33" s="72">
        <v>0.72387158299529064</v>
      </c>
      <c r="J33" s="66">
        <v>3303.1249633989582</v>
      </c>
    </row>
    <row r="34" spans="1:10" x14ac:dyDescent="0.2">
      <c r="B34" s="24" t="s">
        <v>34</v>
      </c>
      <c r="C34" s="25">
        <f>SUM(C6:C33)</f>
        <v>330.09023665982818</v>
      </c>
      <c r="D34" s="26">
        <f t="shared" ref="D34:J34" si="2">SUM(D6:D33)</f>
        <v>481.19759088980794</v>
      </c>
      <c r="E34" s="26">
        <f t="shared" si="2"/>
        <v>332.61135227964979</v>
      </c>
      <c r="F34" s="26">
        <f t="shared" si="2"/>
        <v>293.31104522139594</v>
      </c>
      <c r="G34" s="26">
        <f t="shared" si="2"/>
        <v>678.42905683440893</v>
      </c>
      <c r="H34" s="27">
        <f t="shared" si="2"/>
        <v>2115.6392818850909</v>
      </c>
      <c r="I34" s="32">
        <f>Central!G34</f>
        <v>3.9989627407700734E-2</v>
      </c>
      <c r="J34" s="70">
        <f t="shared" si="2"/>
        <v>121715.16996010061</v>
      </c>
    </row>
    <row r="35" spans="1:10" x14ac:dyDescent="0.2">
      <c r="A35" s="23" t="s">
        <v>38</v>
      </c>
      <c r="B35" s="9" t="s">
        <v>37</v>
      </c>
      <c r="C35" s="16">
        <v>941.16463131471926</v>
      </c>
      <c r="D35" s="17">
        <v>1412.6849389893339</v>
      </c>
      <c r="E35" s="17">
        <v>968.32480242413658</v>
      </c>
      <c r="F35" s="17">
        <v>958.57329256147159</v>
      </c>
      <c r="G35" s="26">
        <v>1685.4747089043465</v>
      </c>
      <c r="H35" s="18">
        <f t="shared" ref="H35" si="3">SUM(C35:G35)</f>
        <v>5966.2223741940079</v>
      </c>
      <c r="I35" s="33">
        <v>2.5690931383537841E-2</v>
      </c>
      <c r="J35" s="67">
        <v>363616.99099999998</v>
      </c>
    </row>
    <row r="36" spans="1:10" x14ac:dyDescent="0.2">
      <c r="B36" s="68" t="s">
        <v>127</v>
      </c>
    </row>
    <row r="37" spans="1:10" x14ac:dyDescent="0.2">
      <c r="B37" s="69" t="s">
        <v>128</v>
      </c>
      <c r="C37" s="1"/>
      <c r="D37" s="1"/>
      <c r="E37" s="1"/>
      <c r="F37" s="1"/>
    </row>
    <row r="38" spans="1:10" x14ac:dyDescent="0.2">
      <c r="B38" s="69" t="s">
        <v>129</v>
      </c>
    </row>
  </sheetData>
  <mergeCells count="5">
    <mergeCell ref="B2:J3"/>
    <mergeCell ref="B4:B5"/>
    <mergeCell ref="C4:H4"/>
    <mergeCell ref="I4:I5"/>
    <mergeCell ref="J4:J5"/>
  </mergeCells>
  <pageMargins left="0.75" right="0.75" top="1" bottom="1" header="0.5" footer="0.5"/>
  <pageSetup orientation="landscape" horizontalDpi="525" verticalDpi="525" r:id="rId1"/>
  <headerFooter alignWithMargins="0"/>
  <ignoredErrors>
    <ignoredError sqref="C34:J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Eastern detail</vt:lpstr>
      <vt:lpstr>Eastern</vt:lpstr>
      <vt:lpstr>Eastern Emp</vt:lpstr>
      <vt:lpstr>Eastern Wages</vt:lpstr>
      <vt:lpstr>Flint detail</vt:lpstr>
      <vt:lpstr>Flint</vt:lpstr>
      <vt:lpstr>Flint Emp</vt:lpstr>
      <vt:lpstr>Flint Wages</vt:lpstr>
      <vt:lpstr>Central detail</vt:lpstr>
      <vt:lpstr>Central</vt:lpstr>
      <vt:lpstr>Central Emp</vt:lpstr>
      <vt:lpstr>Central Wages</vt:lpstr>
      <vt:lpstr>Western detail</vt:lpstr>
      <vt:lpstr>Western</vt:lpstr>
      <vt:lpstr>Western Emp</vt:lpstr>
      <vt:lpstr>Western Wages</vt:lpstr>
    </vt:vector>
  </TitlesOfParts>
  <Company>Tourism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Pike</dc:creator>
  <cp:lastModifiedBy>andrea.johnson</cp:lastModifiedBy>
  <cp:lastPrinted>2015-01-15T14:13:16Z</cp:lastPrinted>
  <dcterms:created xsi:type="dcterms:W3CDTF">2011-11-09T19:38:12Z</dcterms:created>
  <dcterms:modified xsi:type="dcterms:W3CDTF">2015-01-15T14:15:26Z</dcterms:modified>
  <cp:contentStatus/>
</cp:coreProperties>
</file>